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bengt_paulsen_bordtennis_no/Documents/"/>
    </mc:Choice>
  </mc:AlternateContent>
  <xr:revisionPtr revIDLastSave="0" documentId="8_{689E6D51-A329-46C0-B142-FCF6BCB33FB6}" xr6:coauthVersionLast="47" xr6:coauthVersionMax="47" xr10:uidLastSave="{00000000-0000-0000-0000-000000000000}"/>
  <bookViews>
    <workbookView xWindow="-108" yWindow="-108" windowWidth="23256" windowHeight="12456" tabRatio="775" xr2:uid="{00000000-000D-0000-FFFF-FFFF00000000}"/>
  </bookViews>
  <sheets>
    <sheet name="Budsjett" sheetId="1" r:id="rId1"/>
    <sheet name="Ark1" sheetId="6" r:id="rId2"/>
    <sheet name="Ark2" sheetId="7" r:id="rId3"/>
    <sheet name="Organisasjon" sheetId="2" r:id="rId4"/>
    <sheet name="Toppidrett" sheetId="5" r:id="rId5"/>
    <sheet name="Arrangement" sheetId="3" r:id="rId6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5" i="1" l="1"/>
  <c r="F63" i="1"/>
  <c r="E97" i="1"/>
  <c r="F97" i="1"/>
  <c r="E29" i="1"/>
  <c r="C168" i="1"/>
  <c r="D145" i="1"/>
  <c r="C114" i="1"/>
  <c r="C106" i="1"/>
  <c r="D97" i="1"/>
  <c r="D63" i="1"/>
  <c r="E168" i="1"/>
  <c r="F168" i="1"/>
  <c r="E145" i="1"/>
  <c r="F135" i="1"/>
  <c r="E135" i="1"/>
  <c r="F126" i="1"/>
  <c r="E126" i="1"/>
  <c r="F120" i="1"/>
  <c r="E120" i="1"/>
  <c r="E114" i="1"/>
  <c r="F114" i="1"/>
  <c r="F106" i="1"/>
  <c r="E106" i="1"/>
  <c r="E63" i="1"/>
  <c r="F29" i="1"/>
  <c r="C145" i="1"/>
  <c r="D168" i="1"/>
  <c r="D135" i="1"/>
  <c r="D126" i="1"/>
  <c r="D120" i="1"/>
  <c r="D114" i="1"/>
  <c r="D106" i="1"/>
  <c r="C97" i="1"/>
  <c r="C63" i="1"/>
  <c r="D29" i="1"/>
  <c r="C29" i="1"/>
  <c r="C175" i="1"/>
  <c r="E146" i="1" l="1"/>
  <c r="E169" i="1" s="1"/>
  <c r="F146" i="1"/>
  <c r="F169" i="1" s="1"/>
  <c r="E170" i="1" l="1"/>
  <c r="H170" i="1" s="1"/>
</calcChain>
</file>

<file path=xl/sharedStrings.xml><?xml version="1.0" encoding="utf-8"?>
<sst xmlns="http://schemas.openxmlformats.org/spreadsheetml/2006/main" count="470" uniqueCount="299">
  <si>
    <t>Int.stevner/mesterskap Dommere</t>
  </si>
  <si>
    <t>Sponsor/samarbeidsavtaler</t>
  </si>
  <si>
    <t>Budsjett</t>
  </si>
  <si>
    <r>
      <t>Innsatsområde</t>
    </r>
    <r>
      <rPr>
        <b/>
        <sz val="10"/>
        <rFont val="Arial"/>
        <family val="2"/>
      </rPr>
      <t xml:space="preserve"> - Prosjektnavn</t>
    </r>
  </si>
  <si>
    <t>Deltakelse Int. Møter/Kongresser</t>
  </si>
  <si>
    <t>Prosjekt</t>
  </si>
  <si>
    <t>Bingo</t>
  </si>
  <si>
    <t>Årskontingent klubber</t>
  </si>
  <si>
    <t>Møte-/admutg. - Organisasjonsutvalget</t>
  </si>
  <si>
    <t>Møte-/admutg. - tingoppn.komiteer/utv</t>
  </si>
  <si>
    <t>Møte-/admutg. - Arrangementsutvalget</t>
  </si>
  <si>
    <t>Forbundstyremøter</t>
  </si>
  <si>
    <t>Internasjonal deltakelse</t>
  </si>
  <si>
    <t>Samlinger</t>
  </si>
  <si>
    <t>Seriespill</t>
  </si>
  <si>
    <t>Revisjon</t>
  </si>
  <si>
    <t>Regnskapservice</t>
  </si>
  <si>
    <t>Forsikring</t>
  </si>
  <si>
    <t>Husleie</t>
  </si>
  <si>
    <t>Porto</t>
  </si>
  <si>
    <t>Lønn - forbundskontoret</t>
  </si>
  <si>
    <t>Lov-/domseminar NIF</t>
  </si>
  <si>
    <t>Bøter</t>
  </si>
  <si>
    <t>Diverse andre inntekter</t>
  </si>
  <si>
    <t>SUM INNTEKTER/UTGIFTER</t>
  </si>
  <si>
    <t>OVERSKUDD/UNDERSKUDD</t>
  </si>
  <si>
    <t>Internasjonal dommerprøve</t>
  </si>
  <si>
    <t>Inntekter</t>
  </si>
  <si>
    <t>Utgifter</t>
  </si>
  <si>
    <t>EGENKAPITALUTVIKLING</t>
  </si>
  <si>
    <t>Velkomstpakke til nye klubber</t>
  </si>
  <si>
    <t>Klubbstipend "Årets breddeklubb"</t>
  </si>
  <si>
    <t>Resultatmål</t>
  </si>
  <si>
    <t>Renteinntekter/-utgifter/-gebyrer</t>
  </si>
  <si>
    <t>Ansvar</t>
  </si>
  <si>
    <t>Møter etter behov</t>
  </si>
  <si>
    <t>BP</t>
  </si>
  <si>
    <t>Post 2 - Rammetilskudd NIF</t>
  </si>
  <si>
    <t>Medlemskap NHO - kontingent</t>
  </si>
  <si>
    <t>GC</t>
  </si>
  <si>
    <t>Årets breddeklubb</t>
  </si>
  <si>
    <t>SEKTOR ORGANISASJON</t>
  </si>
  <si>
    <t>SEKTOR BREDDE- REKRUTTERING</t>
  </si>
  <si>
    <t>SEKTOR ARRANGEMENT</t>
  </si>
  <si>
    <t>SEKTOR TOPPIDRETT</t>
  </si>
  <si>
    <t>Organisasjon</t>
  </si>
  <si>
    <t>Andre breddetiltak</t>
  </si>
  <si>
    <t>Andre utgifter</t>
  </si>
  <si>
    <t>Offentlige tilskudd</t>
  </si>
  <si>
    <t>Inntekter fra egen organisasjon</t>
  </si>
  <si>
    <t>Nord Europeisk mesterskap</t>
  </si>
  <si>
    <t>SEKTOR FINANS, MARKED OG MEDIA</t>
  </si>
  <si>
    <t>Landslagstrener</t>
  </si>
  <si>
    <t>Felles faglige områder</t>
  </si>
  <si>
    <t>Momskompensasjon</t>
  </si>
  <si>
    <t>Kommersielle inntekter</t>
  </si>
  <si>
    <t>Ungdoms - EM</t>
  </si>
  <si>
    <t xml:space="preserve">Leilighet - Stavangergata i Oslo </t>
  </si>
  <si>
    <t xml:space="preserve">Forbundsting </t>
  </si>
  <si>
    <t>Stimulere til ekstra tiltak</t>
  </si>
  <si>
    <t>Stiga Norges Cup Finale</t>
  </si>
  <si>
    <t>Nord Europeisk mesterskap junior</t>
  </si>
  <si>
    <t>Nord Europeisk mesterskap kadetter</t>
  </si>
  <si>
    <t>EM/VM</t>
  </si>
  <si>
    <t>Nasj.stevner/mesterskap TD/Dommere</t>
  </si>
  <si>
    <t>GC/BP</t>
  </si>
  <si>
    <t xml:space="preserve">Personlige stipend </t>
  </si>
  <si>
    <t>Merknader</t>
  </si>
  <si>
    <t>Materiell/utstyr</t>
  </si>
  <si>
    <t>Etter ønske/behov</t>
  </si>
  <si>
    <t>VO-midler</t>
  </si>
  <si>
    <t>Møte/admutg - toppidrettsutvalget</t>
  </si>
  <si>
    <t>Moms/toll på utstyr - trykking - div utstyr</t>
  </si>
  <si>
    <t>Sum</t>
  </si>
  <si>
    <t>Pensjon</t>
  </si>
  <si>
    <t xml:space="preserve">Post 3 - tiltak </t>
  </si>
  <si>
    <t xml:space="preserve">Regionsledermøte </t>
  </si>
  <si>
    <t>Marked- og mediatiltak</t>
  </si>
  <si>
    <t>Dommermateriell</t>
  </si>
  <si>
    <t>Løpende utgifter</t>
  </si>
  <si>
    <t>Medlemskap</t>
  </si>
  <si>
    <t>Stevne - 10'ern</t>
  </si>
  <si>
    <t>4 - 6 samlinger</t>
  </si>
  <si>
    <t>Reiseutgiftsfordeling</t>
  </si>
  <si>
    <t>Reiseutgiftsfordeling etter vedtatte kriterier</t>
  </si>
  <si>
    <t>Fellesforvaltning</t>
  </si>
  <si>
    <t xml:space="preserve">Tilskudd basert på antall kurs </t>
  </si>
  <si>
    <t xml:space="preserve">4 - 6 turneringer </t>
  </si>
  <si>
    <t>NBTF hjemmeside, www.bordtennis.no</t>
  </si>
  <si>
    <t>Deltakelse i internasjonale turneringer</t>
  </si>
  <si>
    <t xml:space="preserve">Utviklingssamlinger </t>
  </si>
  <si>
    <t xml:space="preserve">Internasjonal deltakelse. Paramidler fra Post 2 </t>
  </si>
  <si>
    <t>Administrasjon</t>
  </si>
  <si>
    <t>Årets Jenteklubb</t>
  </si>
  <si>
    <t>Junior - damer og herrer</t>
  </si>
  <si>
    <t>Kadett - gutter og jenter</t>
  </si>
  <si>
    <t>4 - 6 turneringer</t>
  </si>
  <si>
    <t>Årsresultat overskudd/underskudd</t>
  </si>
  <si>
    <t>Utstyrsordning fra NIF + annet salg</t>
  </si>
  <si>
    <t>Årets Ildsjel</t>
  </si>
  <si>
    <t>Klubb-kompetanseutvikler</t>
  </si>
  <si>
    <t>BP/TAR</t>
  </si>
  <si>
    <t>Sentral administrajon</t>
  </si>
  <si>
    <t>Spillerliens</t>
  </si>
  <si>
    <t xml:space="preserve">4 - 6 samlinger </t>
  </si>
  <si>
    <t>Erik Rasmussen utviklingsstipend</t>
  </si>
  <si>
    <t>Damer senior</t>
  </si>
  <si>
    <t xml:space="preserve">Nord Europeisk mesterskap </t>
  </si>
  <si>
    <t>Herrer senior</t>
  </si>
  <si>
    <t>Idrettsbutikken - klubben</t>
  </si>
  <si>
    <t xml:space="preserve">Invitasjon fra NIF </t>
  </si>
  <si>
    <t>Telefon - bredbånd</t>
  </si>
  <si>
    <t xml:space="preserve">Regionsstøtte </t>
  </si>
  <si>
    <t xml:space="preserve">Tildeling hvert år </t>
  </si>
  <si>
    <t>Annonsesalg på hjemmesiden</t>
  </si>
  <si>
    <t>Grenseløse idrettsdager - para dager</t>
  </si>
  <si>
    <t xml:space="preserve">Ungdoms EM </t>
  </si>
  <si>
    <t xml:space="preserve">2 - 4 samlinger </t>
  </si>
  <si>
    <t>BB/BP</t>
  </si>
  <si>
    <t>Overgangsgebyrer- andre gebyrer</t>
  </si>
  <si>
    <t>Optimalisere satsing T. Urhaug</t>
  </si>
  <si>
    <t>Post 3</t>
  </si>
  <si>
    <t>Para post 2+3</t>
  </si>
  <si>
    <t>Utvikling unge ledere, ungdomstiltak</t>
  </si>
  <si>
    <t>Honorar styret</t>
  </si>
  <si>
    <t xml:space="preserve">Prosjekter Bærekraft/samfunn og helse </t>
  </si>
  <si>
    <t>Kompetanseutvikling i prakis</t>
  </si>
  <si>
    <t>Landslagtrener/spillerutvikler</t>
  </si>
  <si>
    <t>Møte-/admutg. - media/markedsutvalg</t>
  </si>
  <si>
    <t>Utvikling-/adm.kons/klubbutvikler</t>
  </si>
  <si>
    <t>Etterutdanning ansatte/styret</t>
  </si>
  <si>
    <t>Tone Folkeson Minnefond - tildeling til årets jenteklubb</t>
  </si>
  <si>
    <t xml:space="preserve">Diverse salg - tildeling av støtte til utstyr </t>
  </si>
  <si>
    <t xml:space="preserve">Para/mangfold/inkuderings prosjekter </t>
  </si>
  <si>
    <t>Følge opp tilleggsbestemmelser etc.</t>
  </si>
  <si>
    <t>Iht avtaler med NIF og Telemark/Vestfold IK</t>
  </si>
  <si>
    <t>Trenerseminar - temakvelder leder/trener</t>
  </si>
  <si>
    <t>Trenerseminar og temakvelder arrangers årlig</t>
  </si>
  <si>
    <t>Klubb-/utviklingsprosjekter</t>
  </si>
  <si>
    <t>Samlinger, internasjonale turneringer for OLT gruppen</t>
  </si>
  <si>
    <t>Kurs ITTF</t>
  </si>
  <si>
    <t>Stockholm Open + Malmø Open</t>
  </si>
  <si>
    <t>Gaver + diverse</t>
  </si>
  <si>
    <t xml:space="preserve">3 - 5 turneringer </t>
  </si>
  <si>
    <t>Stevnearrangementskurs- streamingkurs</t>
  </si>
  <si>
    <t>Adm, møter og deltagelse arrangement</t>
  </si>
  <si>
    <t>10-20 deltakere</t>
  </si>
  <si>
    <t>Klubb/region-/forbundsdommerkurs</t>
  </si>
  <si>
    <t>Klubbdommer 100 deltagere, region/forbundsdommer 20 del</t>
  </si>
  <si>
    <t>Diverse materiell etter behov</t>
  </si>
  <si>
    <t>BP/GC</t>
  </si>
  <si>
    <t>OLT talentutviklingsprosjekt</t>
  </si>
  <si>
    <t>Bordtennisbord med nett til nye klubber</t>
  </si>
  <si>
    <t xml:space="preserve">Digitalisering Stupa </t>
  </si>
  <si>
    <t xml:space="preserve">IT kostnader </t>
  </si>
  <si>
    <t>Administrasjon av overgangs/-andre gebyrer</t>
  </si>
  <si>
    <t>Inntekter av salg i henhold til avtale</t>
  </si>
  <si>
    <t>Møter etter behov- invitasjoner</t>
  </si>
  <si>
    <t>Avtale med BDO</t>
  </si>
  <si>
    <t>Reise/diett for GS</t>
  </si>
  <si>
    <t xml:space="preserve">Betale kontingenter </t>
  </si>
  <si>
    <t>Løpende utgifter - utstyr etter behov</t>
  </si>
  <si>
    <t>GR</t>
  </si>
  <si>
    <t>GR/BB</t>
  </si>
  <si>
    <t>BB</t>
  </si>
  <si>
    <t>Støtte NC arrangører - Sweden Tour</t>
  </si>
  <si>
    <t>Ved behov</t>
  </si>
  <si>
    <t>Møteutgifter - fleste møter på Teams</t>
  </si>
  <si>
    <t>Arrangører betaler inn - NBTF ut til regionene</t>
  </si>
  <si>
    <t>Hjemmeside, reportasjer,artikler, oppfølging</t>
  </si>
  <si>
    <t>KBR/GC</t>
  </si>
  <si>
    <t>Materiell - brosjyrer ved behov</t>
  </si>
  <si>
    <t>Utviklingstiltak unge ledere kurs/seminarer</t>
  </si>
  <si>
    <t xml:space="preserve">Para </t>
  </si>
  <si>
    <t>Salg littografier N.W + Salg av bøker</t>
  </si>
  <si>
    <t>Deltagelse i andre møter/representasjon</t>
  </si>
  <si>
    <t>Felleskostnader, strøm + vedlikehold</t>
  </si>
  <si>
    <t>NETU - Sekreteriat</t>
  </si>
  <si>
    <t>Forsikringer Gjensidige - helseforsikring Storebrand</t>
  </si>
  <si>
    <t>Leie hall til samlinger</t>
  </si>
  <si>
    <t>Starkontingenter, payback + støtte fylkeskomunnen</t>
  </si>
  <si>
    <t>5 kurs regionalt - lokalt</t>
  </si>
  <si>
    <t>5-6 oppdrag - internasjonale kurs</t>
  </si>
  <si>
    <t>Sportssjef/trener</t>
  </si>
  <si>
    <t>Sum organisasjon</t>
  </si>
  <si>
    <t>Sum finas, marked og media</t>
  </si>
  <si>
    <t>Sum bredde-utvikling</t>
  </si>
  <si>
    <t>Sum toppidrett</t>
  </si>
  <si>
    <t>Sum arrangement</t>
  </si>
  <si>
    <t>Medlemsavgifter fra NETU landene 1000/500/250 euro</t>
  </si>
  <si>
    <t xml:space="preserve">I henhold til avtale med NIF </t>
  </si>
  <si>
    <t>NM-medaljer + kongepokaler</t>
  </si>
  <si>
    <t>Medaljer og kongepokaler - gratis til arrangører</t>
  </si>
  <si>
    <t>Pensjon Storebrand (alle ansatte) + AFP</t>
  </si>
  <si>
    <t>Post 3 - Barn,ungdom,bredde,kurs</t>
  </si>
  <si>
    <t>Para temakvelder (teams + fysisk)</t>
  </si>
  <si>
    <t xml:space="preserve">Avtale kurs og oppfølging Stupa </t>
  </si>
  <si>
    <t>Forbundsdommerkurs/seminar</t>
  </si>
  <si>
    <t>Sparebankstiftelsen utviklingsprosjekt Para</t>
  </si>
  <si>
    <t>Møter og representasjon</t>
  </si>
  <si>
    <t xml:space="preserve">Administrasjon og utstyr </t>
  </si>
  <si>
    <t>Utviklingsgruppe - int.turneringer/samlinger</t>
  </si>
  <si>
    <t>KBR/CI</t>
  </si>
  <si>
    <t>Etterutdanning dommere - int. seminarer</t>
  </si>
  <si>
    <t xml:space="preserve">Samlinger iht plan - optimalisering  </t>
  </si>
  <si>
    <t>Samlinger - treningsoptimalisering</t>
  </si>
  <si>
    <t>Nasjonale mesterskap - sluttspill STIGA-ligaen og SNCF</t>
  </si>
  <si>
    <t>8 -10 kurs arrangeres årlig - digitalisering</t>
  </si>
  <si>
    <t xml:space="preserve">7- 8% av grunnlaget </t>
  </si>
  <si>
    <t>Post 4 -Olympiatoppen/Summit-VI toppidrett</t>
  </si>
  <si>
    <r>
      <rPr>
        <sz val="10"/>
        <rFont val="Arial"/>
        <family val="2"/>
      </rPr>
      <t>Iht avtale med NIF</t>
    </r>
    <r>
      <rPr>
        <sz val="9"/>
        <rFont val="Arial"/>
        <family val="2"/>
      </rPr>
      <t xml:space="preserve"> </t>
    </r>
  </si>
  <si>
    <t>Diverse gaver, blomster/kranser + sekkepost utgifter</t>
  </si>
  <si>
    <t xml:space="preserve">Adm møter, deltagelse/representasjon toppidrett  </t>
  </si>
  <si>
    <t>Møteutgifter, premier og veteranaktiviteter</t>
  </si>
  <si>
    <t>Støtteapparat - trenere</t>
  </si>
  <si>
    <t>Støtteappart - trenere landslag</t>
  </si>
  <si>
    <t>Stipulert sum,prosjektstøtte+stipender (240 hotelldøgn)</t>
  </si>
  <si>
    <t>Arrangeres ikke i 2026</t>
  </si>
  <si>
    <t>ETTU - NETU - ITTF - andre møter</t>
  </si>
  <si>
    <t>115 betalende klubber - Årskontingent kr 1000 - 2000</t>
  </si>
  <si>
    <t>Jenteprosjekt 2026</t>
  </si>
  <si>
    <t>Arrangeres i Estland</t>
  </si>
  <si>
    <t xml:space="preserve">Inntekter WTT Youth - </t>
  </si>
  <si>
    <t xml:space="preserve">Utgifter WTT Youth - </t>
  </si>
  <si>
    <t xml:space="preserve">Arrangere NM, lokal arrangør </t>
  </si>
  <si>
    <t>NM-veka arrangeres ikke i 2026</t>
  </si>
  <si>
    <t>Delta i mesterskapet i Tallin</t>
  </si>
  <si>
    <t>Delta i mesterskapet i Gondomar</t>
  </si>
  <si>
    <t>Trener I -  Trener 2 - Trener 3</t>
  </si>
  <si>
    <t>Klubbutvikling - leder/trener utvikling</t>
  </si>
  <si>
    <t xml:space="preserve">Klubbutviklingsseminar ledere og trenere. Klubbutvikling </t>
  </si>
  <si>
    <t>Arrangeres i 2026</t>
  </si>
  <si>
    <t>Optimalisere satsing - delta i VM</t>
  </si>
  <si>
    <t>GR/GC</t>
  </si>
  <si>
    <t>Klubbtrenerkurs - klubbbesøk</t>
  </si>
  <si>
    <t>Para/inkuderings prosjekter VI stiftelsen</t>
  </si>
  <si>
    <t>Se 30-30156 og 30-30157 støtte Sparebankstiftelsen og VI</t>
  </si>
  <si>
    <t xml:space="preserve">Kontorutstyr - rekvisita </t>
  </si>
  <si>
    <t>Bingo nedlagt 2025</t>
  </si>
  <si>
    <t>Parasjef/mangfold/inkuderings utvikler</t>
  </si>
  <si>
    <t>Tiltak iht plan, rekruttering/utviklingsprosjekter + andel lønn</t>
  </si>
  <si>
    <t>Bredde/utviklingstiltak Para</t>
  </si>
  <si>
    <t>VM Thailand</t>
  </si>
  <si>
    <t>EM/ EM U21, VM- lag?</t>
  </si>
  <si>
    <t>4-6 turneringer -100 000 øremerked BH + Summit?</t>
  </si>
  <si>
    <t>EM - U21 EM</t>
  </si>
  <si>
    <t>EM individuelt Slovenia - U21 EM Romania</t>
  </si>
  <si>
    <t>Arrangeres i Estland 2026</t>
  </si>
  <si>
    <t xml:space="preserve">Leie av haller i henhold til avtale </t>
  </si>
  <si>
    <t xml:space="preserve">Arrangere 2 samlinger </t>
  </si>
  <si>
    <t>BP/BW</t>
  </si>
  <si>
    <t>Avtale er signert med NIF pr. 01.01.2026</t>
  </si>
  <si>
    <t>Kontingenter ETTU/ITTF/SFF</t>
  </si>
  <si>
    <t>EM individuelt Slovenia og U21 EM Romania</t>
  </si>
  <si>
    <t xml:space="preserve">Møteutg og veteranktivteter </t>
  </si>
  <si>
    <t>Kjøp av dommerutstyr - Avtale med Vestfold Profilering</t>
  </si>
  <si>
    <t>Lønn + sosialeavgifter E. Ansnes</t>
  </si>
  <si>
    <t>Lønn konsulent + sosiale avgift B. Burgering</t>
  </si>
  <si>
    <t>Lønn adm.konsulent og sos. avgifter G. Chaer</t>
  </si>
  <si>
    <t xml:space="preserve">Lønn forbundskontor og sos.avgifter KB. Reite og B. Paulsen. </t>
  </si>
  <si>
    <t>KBR/BB</t>
  </si>
  <si>
    <t>Lønn + sosialeavgifter Gundars Rusis 50%</t>
  </si>
  <si>
    <t>Lønn + sosialeavgifter G. Hongslo 60%</t>
  </si>
  <si>
    <t xml:space="preserve">Arrangeres i Skien </t>
  </si>
  <si>
    <t>Erasmuss utviklingsprosjekt trenere</t>
  </si>
  <si>
    <t>Trenerutviklingsprosjekter - Kompetanseheving trenere i europa</t>
  </si>
  <si>
    <t xml:space="preserve">I henhold til tingvedtak  </t>
  </si>
  <si>
    <t>Støtte premiering NC/SwedenTour - avgift arrangører</t>
  </si>
  <si>
    <t>Andel lønn post 3</t>
  </si>
  <si>
    <t>Hvorav kr. 579 857 er øremerket Para</t>
  </si>
  <si>
    <t xml:space="preserve">STIGA,Benett, Ecura, Cara, Camp + andre </t>
  </si>
  <si>
    <t>Premiering alle klasser</t>
  </si>
  <si>
    <t xml:space="preserve">Serieavgift og premiering </t>
  </si>
  <si>
    <t xml:space="preserve">Mål 1500 lisenser </t>
  </si>
  <si>
    <t>Arrangeres i mai 2026 teams</t>
  </si>
  <si>
    <t>Stevnetiern, dekker dette</t>
  </si>
  <si>
    <t>Prosjekter og oppfølging</t>
  </si>
  <si>
    <t>Døvedeltagelse EM - VM - Deaf Olympics</t>
  </si>
  <si>
    <t>Gundars Rusis 50%</t>
  </si>
  <si>
    <t>konsernkonto i NIF - bankgebyrer</t>
  </si>
  <si>
    <t>1075356,- i fond pr.01.01.2026</t>
  </si>
  <si>
    <t>3 årig prosjekt, rekruttering/utvikling + andel lønn - overført fra 2025</t>
  </si>
  <si>
    <t>Hvorav kr. 218 969 er øremerket Para</t>
  </si>
  <si>
    <t>Arrangere turneringen</t>
  </si>
  <si>
    <t>Lønn + sosialeavgfiter"ambassadør" T Urhaug</t>
  </si>
  <si>
    <t xml:space="preserve">6 - 8 turneringer  </t>
  </si>
  <si>
    <t>2-4 samlinger - søker ekstern støtte til flere tiltak</t>
  </si>
  <si>
    <t>Prosjektstøtte trener i klubb, annen klubb støtte</t>
  </si>
  <si>
    <t>Trenere på samlinger og turneringer</t>
  </si>
  <si>
    <t>Personlige stipender NBTF, OLT og VI (Para)</t>
  </si>
  <si>
    <t>1 fysisk møte og 6 digitale møter</t>
  </si>
  <si>
    <t>Karl Børre Reite 50%</t>
  </si>
  <si>
    <t xml:space="preserve">Trener I -  Trener 2 - Trener 3 kurs - digitalisering </t>
  </si>
  <si>
    <t>Egenkapital per 31.12. 2025</t>
  </si>
  <si>
    <t>Egenkapital pr 01.01. 2025</t>
  </si>
  <si>
    <t>Digitalisering kurs</t>
  </si>
  <si>
    <t xml:space="preserve"> Digitalisering - ingen støtte Sparebankstiftelsen i 2026</t>
  </si>
  <si>
    <t>Damstiftelsen - prosjekt utviklingshemmede</t>
  </si>
  <si>
    <t>1 årig prosjekt, rekruttering/utvikling + andel lønn - penger fra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</si>
</sst>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3" tint="0.39997558519241921"/>
      <name val="Arial"/>
      <family val="2"/>
    </font>
    <font>
      <sz val="11"/>
      <color theme="9" tint="-0.249977111117893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9"/>
      <color theme="6" tint="-0.249977111117893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8"/>
      <color rgb="FFFF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2" borderId="2" xfId="0" applyFont="1" applyFill="1" applyBorder="1"/>
    <xf numFmtId="0" fontId="3" fillId="0" borderId="1" xfId="0" applyFont="1" applyBorder="1"/>
    <xf numFmtId="0" fontId="5" fillId="2" borderId="3" xfId="0" applyFont="1" applyFill="1" applyBorder="1"/>
    <xf numFmtId="0" fontId="8" fillId="3" borderId="1" xfId="0" applyFont="1" applyFill="1" applyBorder="1"/>
    <xf numFmtId="0" fontId="6" fillId="0" borderId="1" xfId="0" applyFont="1" applyBorder="1"/>
    <xf numFmtId="0" fontId="5" fillId="0" borderId="5" xfId="0" applyFont="1" applyBorder="1"/>
    <xf numFmtId="0" fontId="7" fillId="4" borderId="8" xfId="0" applyFont="1" applyFill="1" applyBorder="1" applyAlignment="1">
      <alignment horizontal="center"/>
    </xf>
    <xf numFmtId="0" fontId="5" fillId="0" borderId="4" xfId="0" applyFont="1" applyBorder="1"/>
    <xf numFmtId="0" fontId="5" fillId="0" borderId="1" xfId="0" applyFont="1" applyBorder="1" applyAlignment="1">
      <alignment horizontal="right"/>
    </xf>
    <xf numFmtId="0" fontId="5" fillId="5" borderId="7" xfId="0" applyFont="1" applyFill="1" applyBorder="1"/>
    <xf numFmtId="0" fontId="6" fillId="5" borderId="4" xfId="0" applyFont="1" applyFill="1" applyBorder="1"/>
    <xf numFmtId="0" fontId="9" fillId="2" borderId="6" xfId="0" applyFont="1" applyFill="1" applyBorder="1"/>
    <xf numFmtId="0" fontId="6" fillId="2" borderId="10" xfId="0" applyFont="1" applyFill="1" applyBorder="1"/>
    <xf numFmtId="0" fontId="6" fillId="0" borderId="3" xfId="0" applyFont="1" applyBorder="1"/>
    <xf numFmtId="0" fontId="6" fillId="0" borderId="2" xfId="0" applyFont="1" applyBorder="1"/>
    <xf numFmtId="0" fontId="8" fillId="0" borderId="8" xfId="0" applyFont="1" applyBorder="1" applyAlignment="1">
      <alignment horizontal="center"/>
    </xf>
    <xf numFmtId="0" fontId="6" fillId="0" borderId="4" xfId="0" applyFont="1" applyBorder="1"/>
    <xf numFmtId="0" fontId="6" fillId="5" borderId="7" xfId="0" applyFont="1" applyFill="1" applyBorder="1"/>
    <xf numFmtId="1" fontId="6" fillId="5" borderId="7" xfId="0" applyNumberFormat="1" applyFont="1" applyFill="1" applyBorder="1"/>
    <xf numFmtId="1" fontId="5" fillId="6" borderId="8" xfId="0" applyNumberFormat="1" applyFont="1" applyFill="1" applyBorder="1" applyAlignment="1">
      <alignment horizontal="center"/>
    </xf>
    <xf numFmtId="1" fontId="5" fillId="6" borderId="3" xfId="0" applyNumberFormat="1" applyFont="1" applyFill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1" xfId="0" applyNumberFormat="1" applyFont="1" applyBorder="1"/>
    <xf numFmtId="1" fontId="3" fillId="0" borderId="1" xfId="0" applyNumberFormat="1" applyFont="1" applyBorder="1"/>
    <xf numFmtId="1" fontId="5" fillId="0" borderId="0" xfId="0" applyNumberFormat="1" applyFont="1"/>
    <xf numFmtId="1" fontId="5" fillId="5" borderId="7" xfId="0" applyNumberFormat="1" applyFont="1" applyFill="1" applyBorder="1"/>
    <xf numFmtId="1" fontId="5" fillId="0" borderId="1" xfId="0" applyNumberFormat="1" applyFont="1" applyBorder="1"/>
    <xf numFmtId="1" fontId="3" fillId="0" borderId="1" xfId="1" applyNumberFormat="1" applyFont="1" applyBorder="1"/>
    <xf numFmtId="1" fontId="3" fillId="0" borderId="1" xfId="0" applyNumberFormat="1" applyFont="1" applyBorder="1" applyAlignment="1">
      <alignment horizontal="right"/>
    </xf>
    <xf numFmtId="1" fontId="3" fillId="0" borderId="1" xfId="1" applyNumberFormat="1" applyFont="1" applyFill="1" applyBorder="1"/>
    <xf numFmtId="1" fontId="3" fillId="0" borderId="11" xfId="0" applyNumberFormat="1" applyFont="1" applyBorder="1"/>
    <xf numFmtId="1" fontId="6" fillId="6" borderId="1" xfId="0" applyNumberFormat="1" applyFont="1" applyFill="1" applyBorder="1"/>
    <xf numFmtId="1" fontId="0" fillId="0" borderId="0" xfId="0" applyNumberFormat="1"/>
    <xf numFmtId="1" fontId="6" fillId="5" borderId="7" xfId="1" applyNumberFormat="1" applyFont="1" applyFill="1" applyBorder="1"/>
    <xf numFmtId="1" fontId="5" fillId="6" borderId="9" xfId="1" applyNumberFormat="1" applyFont="1" applyFill="1" applyBorder="1" applyAlignment="1"/>
    <xf numFmtId="1" fontId="5" fillId="6" borderId="3" xfId="1" applyNumberFormat="1" applyFont="1" applyFill="1" applyBorder="1" applyAlignment="1">
      <alignment horizontal="center"/>
    </xf>
    <xf numFmtId="1" fontId="6" fillId="0" borderId="3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1" fontId="5" fillId="5" borderId="7" xfId="1" applyNumberFormat="1" applyFont="1" applyFill="1" applyBorder="1"/>
    <xf numFmtId="1" fontId="5" fillId="0" borderId="0" xfId="1" applyNumberFormat="1" applyFont="1"/>
    <xf numFmtId="1" fontId="0" fillId="0" borderId="0" xfId="1" applyNumberFormat="1" applyFont="1"/>
    <xf numFmtId="0" fontId="4" fillId="0" borderId="1" xfId="0" applyFont="1" applyBorder="1"/>
    <xf numFmtId="1" fontId="5" fillId="7" borderId="8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/>
    </xf>
    <xf numFmtId="1" fontId="5" fillId="7" borderId="3" xfId="1" applyNumberFormat="1" applyFont="1" applyFill="1" applyBorder="1" applyAlignment="1">
      <alignment horizontal="center"/>
    </xf>
    <xf numFmtId="1" fontId="5" fillId="8" borderId="1" xfId="0" applyNumberFormat="1" applyFont="1" applyFill="1" applyBorder="1"/>
    <xf numFmtId="1" fontId="3" fillId="8" borderId="1" xfId="0" applyNumberFormat="1" applyFont="1" applyFill="1" applyBorder="1" applyAlignment="1">
      <alignment horizontal="right"/>
    </xf>
    <xf numFmtId="1" fontId="3" fillId="8" borderId="1" xfId="1" applyNumberFormat="1" applyFont="1" applyFill="1" applyBorder="1"/>
    <xf numFmtId="0" fontId="5" fillId="8" borderId="1" xfId="0" applyFont="1" applyFill="1" applyBorder="1" applyAlignment="1">
      <alignment horizontal="right"/>
    </xf>
    <xf numFmtId="1" fontId="3" fillId="8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0" fontId="2" fillId="0" borderId="5" xfId="0" applyFont="1" applyBorder="1"/>
    <xf numFmtId="1" fontId="2" fillId="0" borderId="1" xfId="1" applyNumberFormat="1" applyFont="1" applyFill="1" applyBorder="1"/>
    <xf numFmtId="0" fontId="10" fillId="0" borderId="0" xfId="0" applyFont="1"/>
    <xf numFmtId="1" fontId="2" fillId="0" borderId="1" xfId="0" applyNumberFormat="1" applyFont="1" applyBorder="1" applyAlignment="1">
      <alignment horizontal="right"/>
    </xf>
    <xf numFmtId="1" fontId="2" fillId="8" borderId="1" xfId="0" applyNumberFormat="1" applyFont="1" applyFill="1" applyBorder="1" applyAlignment="1">
      <alignment horizontal="right"/>
    </xf>
    <xf numFmtId="1" fontId="2" fillId="8" borderId="1" xfId="0" applyNumberFormat="1" applyFont="1" applyFill="1" applyBorder="1"/>
    <xf numFmtId="1" fontId="2" fillId="0" borderId="5" xfId="0" applyNumberFormat="1" applyFont="1" applyBorder="1"/>
    <xf numFmtId="0" fontId="2" fillId="0" borderId="1" xfId="0" applyFont="1" applyBorder="1" applyAlignment="1">
      <alignment horizontal="right"/>
    </xf>
    <xf numFmtId="1" fontId="2" fillId="8" borderId="1" xfId="1" applyNumberFormat="1" applyFont="1" applyFill="1" applyBorder="1"/>
    <xf numFmtId="1" fontId="4" fillId="0" borderId="1" xfId="0" applyNumberFormat="1" applyFont="1" applyBorder="1"/>
    <xf numFmtId="1" fontId="4" fillId="8" borderId="1" xfId="1" applyNumberFormat="1" applyFont="1" applyFill="1" applyBorder="1"/>
    <xf numFmtId="1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" fontId="3" fillId="0" borderId="0" xfId="1" applyNumberFormat="1" applyFont="1" applyAlignment="1"/>
    <xf numFmtId="0" fontId="13" fillId="0" borderId="1" xfId="0" applyFont="1" applyBorder="1"/>
    <xf numFmtId="0" fontId="13" fillId="0" borderId="0" xfId="0" applyFont="1"/>
    <xf numFmtId="0" fontId="15" fillId="0" borderId="0" xfId="0" applyFont="1"/>
    <xf numFmtId="0" fontId="2" fillId="8" borderId="1" xfId="0" applyFont="1" applyFill="1" applyBorder="1"/>
    <xf numFmtId="0" fontId="2" fillId="8" borderId="4" xfId="0" applyFont="1" applyFill="1" applyBorder="1"/>
    <xf numFmtId="0" fontId="2" fillId="0" borderId="3" xfId="0" applyFont="1" applyBorder="1"/>
    <xf numFmtId="0" fontId="16" fillId="0" borderId="0" xfId="0" applyFont="1"/>
    <xf numFmtId="0" fontId="17" fillId="0" borderId="0" xfId="0" applyFont="1"/>
    <xf numFmtId="0" fontId="15" fillId="5" borderId="7" xfId="0" applyFont="1" applyFill="1" applyBorder="1"/>
    <xf numFmtId="0" fontId="2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2" fillId="0" borderId="0" xfId="0" applyFont="1"/>
    <xf numFmtId="0" fontId="2" fillId="0" borderId="4" xfId="0" applyFont="1" applyBorder="1"/>
    <xf numFmtId="0" fontId="15" fillId="0" borderId="1" xfId="0" applyFont="1" applyBorder="1"/>
    <xf numFmtId="0" fontId="18" fillId="0" borderId="0" xfId="0" applyFont="1"/>
    <xf numFmtId="0" fontId="18" fillId="0" borderId="1" xfId="0" applyFont="1" applyBorder="1"/>
    <xf numFmtId="1" fontId="18" fillId="0" borderId="1" xfId="0" applyNumberFormat="1" applyFont="1" applyBorder="1"/>
    <xf numFmtId="3" fontId="19" fillId="8" borderId="1" xfId="2" applyNumberFormat="1" applyFont="1" applyFill="1" applyBorder="1"/>
    <xf numFmtId="0" fontId="18" fillId="0" borderId="4" xfId="0" applyFont="1" applyBorder="1"/>
    <xf numFmtId="0" fontId="3" fillId="0" borderId="4" xfId="0" applyFont="1" applyBorder="1"/>
    <xf numFmtId="0" fontId="2" fillId="0" borderId="12" xfId="0" applyFont="1" applyBorder="1"/>
    <xf numFmtId="0" fontId="14" fillId="5" borderId="1" xfId="0" applyFont="1" applyFill="1" applyBorder="1"/>
    <xf numFmtId="0" fontId="15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2" fillId="0" borderId="4" xfId="0" applyFont="1" applyBorder="1" applyAlignment="1">
      <alignment vertical="center"/>
    </xf>
    <xf numFmtId="0" fontId="15" fillId="5" borderId="1" xfId="0" applyFont="1" applyFill="1" applyBorder="1"/>
    <xf numFmtId="1" fontId="2" fillId="0" borderId="1" xfId="1" applyNumberFormat="1" applyFont="1" applyFill="1" applyBorder="1" applyAlignment="1">
      <alignment horizontal="right"/>
    </xf>
    <xf numFmtId="1" fontId="2" fillId="0" borderId="5" xfId="1" applyNumberFormat="1" applyFont="1" applyBorder="1"/>
    <xf numFmtId="1" fontId="11" fillId="8" borderId="1" xfId="0" applyNumberFormat="1" applyFont="1" applyFill="1" applyBorder="1"/>
    <xf numFmtId="0" fontId="21" fillId="0" borderId="0" xfId="0" applyFont="1"/>
    <xf numFmtId="0" fontId="24" fillId="0" borderId="4" xfId="0" applyFont="1" applyBorder="1"/>
    <xf numFmtId="0" fontId="23" fillId="0" borderId="4" xfId="0" applyFont="1" applyBorder="1"/>
    <xf numFmtId="0" fontId="22" fillId="0" borderId="4" xfId="0" applyFont="1" applyBorder="1"/>
    <xf numFmtId="0" fontId="2" fillId="0" borderId="7" xfId="0" applyFont="1" applyBorder="1"/>
    <xf numFmtId="1" fontId="5" fillId="0" borderId="0" xfId="0" applyNumberFormat="1" applyFont="1" applyAlignment="1">
      <alignment horizontal="right"/>
    </xf>
    <xf numFmtId="0" fontId="12" fillId="0" borderId="4" xfId="0" applyFont="1" applyBorder="1"/>
    <xf numFmtId="0" fontId="2" fillId="8" borderId="1" xfId="1" applyNumberFormat="1" applyFont="1" applyFill="1" applyBorder="1"/>
    <xf numFmtId="0" fontId="2" fillId="8" borderId="5" xfId="1" applyNumberFormat="1" applyFont="1" applyFill="1" applyBorder="1"/>
    <xf numFmtId="0" fontId="2" fillId="0" borderId="0" xfId="0" applyFont="1" applyAlignment="1">
      <alignment horizontal="right"/>
    </xf>
    <xf numFmtId="0" fontId="2" fillId="8" borderId="4" xfId="0" applyFont="1" applyFill="1" applyBorder="1" applyAlignment="1">
      <alignment horizontal="right"/>
    </xf>
    <xf numFmtId="0" fontId="25" fillId="0" borderId="0" xfId="0" applyFont="1"/>
    <xf numFmtId="1" fontId="6" fillId="8" borderId="1" xfId="1" applyNumberFormat="1" applyFont="1" applyFill="1" applyBorder="1"/>
    <xf numFmtId="1" fontId="5" fillId="8" borderId="1" xfId="0" applyNumberFormat="1" applyFont="1" applyFill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5" fillId="6" borderId="1" xfId="0" applyNumberFormat="1" applyFont="1" applyFill="1" applyBorder="1" applyAlignment="1">
      <alignment horizontal="center"/>
    </xf>
    <xf numFmtId="1" fontId="5" fillId="6" borderId="1" xfId="1" applyNumberFormat="1" applyFont="1" applyFill="1" applyBorder="1" applyAlignment="1"/>
    <xf numFmtId="1" fontId="20" fillId="8" borderId="1" xfId="1" applyNumberFormat="1" applyFont="1" applyFill="1" applyBorder="1"/>
    <xf numFmtId="1" fontId="20" fillId="0" borderId="1" xfId="1" applyNumberFormat="1" applyFont="1" applyFill="1" applyBorder="1"/>
    <xf numFmtId="0" fontId="20" fillId="0" borderId="4" xfId="0" applyFont="1" applyBorder="1"/>
    <xf numFmtId="1" fontId="2" fillId="8" borderId="6" xfId="1" applyNumberFormat="1" applyFont="1" applyFill="1" applyBorder="1"/>
    <xf numFmtId="3" fontId="15" fillId="0" borderId="1" xfId="0" applyNumberFormat="1" applyFont="1" applyBorder="1"/>
    <xf numFmtId="0" fontId="15" fillId="8" borderId="1" xfId="0" applyFont="1" applyFill="1" applyBorder="1"/>
    <xf numFmtId="0" fontId="18" fillId="8" borderId="0" xfId="0" applyFont="1" applyFill="1" applyAlignment="1">
      <alignment horizontal="right"/>
    </xf>
    <xf numFmtId="1" fontId="2" fillId="8" borderId="6" xfId="0" applyNumberFormat="1" applyFont="1" applyFill="1" applyBorder="1" applyAlignment="1">
      <alignment horizontal="right"/>
    </xf>
    <xf numFmtId="1" fontId="6" fillId="8" borderId="1" xfId="0" applyNumberFormat="1" applyFont="1" applyFill="1" applyBorder="1" applyAlignment="1">
      <alignment horizontal="left"/>
    </xf>
    <xf numFmtId="0" fontId="6" fillId="8" borderId="1" xfId="0" applyFont="1" applyFill="1" applyBorder="1"/>
    <xf numFmtId="0" fontId="5" fillId="0" borderId="0" xfId="0" applyFont="1" applyAlignment="1">
      <alignment horizontal="right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" fontId="3" fillId="0" borderId="4" xfId="0" applyNumberFormat="1" applyFont="1" applyBorder="1"/>
    <xf numFmtId="1" fontId="13" fillId="0" borderId="0" xfId="0" applyNumberFormat="1" applyFont="1"/>
    <xf numFmtId="1" fontId="20" fillId="8" borderId="1" xfId="1" applyNumberFormat="1" applyFont="1" applyFill="1" applyBorder="1" applyAlignment="1">
      <alignment horizontal="right"/>
    </xf>
    <xf numFmtId="0" fontId="2" fillId="8" borderId="1" xfId="0" applyFont="1" applyFill="1" applyBorder="1" applyAlignment="1">
      <alignment horizontal="right" vertical="center"/>
    </xf>
    <xf numFmtId="0" fontId="26" fillId="0" borderId="0" xfId="0" applyFont="1"/>
    <xf numFmtId="0" fontId="20" fillId="0" borderId="1" xfId="0" applyFont="1" applyBorder="1"/>
    <xf numFmtId="1" fontId="20" fillId="0" borderId="3" xfId="1" applyNumberFormat="1" applyFont="1" applyFill="1" applyBorder="1" applyAlignment="1">
      <alignment horizontal="right"/>
    </xf>
    <xf numFmtId="0" fontId="20" fillId="0" borderId="12" xfId="0" applyFont="1" applyBorder="1"/>
    <xf numFmtId="0" fontId="27" fillId="0" borderId="0" xfId="0" applyFont="1"/>
    <xf numFmtId="0" fontId="20" fillId="0" borderId="4" xfId="0" applyFont="1" applyBorder="1" applyAlignment="1">
      <alignment vertical="center"/>
    </xf>
    <xf numFmtId="0" fontId="28" fillId="0" borderId="0" xfId="0" applyFont="1"/>
    <xf numFmtId="0" fontId="20" fillId="0" borderId="5" xfId="0" applyFont="1" applyBorder="1"/>
    <xf numFmtId="0" fontId="20" fillId="8" borderId="1" xfId="0" applyFont="1" applyFill="1" applyBorder="1"/>
    <xf numFmtId="1" fontId="20" fillId="0" borderId="1" xfId="0" applyNumberFormat="1" applyFont="1" applyBorder="1" applyAlignment="1">
      <alignment horizontal="right"/>
    </xf>
    <xf numFmtId="1" fontId="20" fillId="8" borderId="1" xfId="0" applyNumberFormat="1" applyFont="1" applyFill="1" applyBorder="1" applyAlignment="1">
      <alignment horizontal="right"/>
    </xf>
    <xf numFmtId="1" fontId="20" fillId="0" borderId="1" xfId="0" applyNumberFormat="1" applyFont="1" applyBorder="1" applyAlignment="1">
      <alignment horizontal="left"/>
    </xf>
    <xf numFmtId="1" fontId="20" fillId="0" borderId="1" xfId="0" applyNumberFormat="1" applyFont="1" applyBorder="1"/>
    <xf numFmtId="1" fontId="20" fillId="8" borderId="1" xfId="0" applyNumberFormat="1" applyFont="1" applyFill="1" applyBorder="1"/>
    <xf numFmtId="1" fontId="29" fillId="8" borderId="1" xfId="0" applyNumberFormat="1" applyFont="1" applyFill="1" applyBorder="1" applyAlignment="1">
      <alignment horizontal="right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1"/>
  <sheetViews>
    <sheetView tabSelected="1" view="pageLayout" topLeftCell="A70" zoomScaleNormal="115" workbookViewId="0">
      <selection activeCell="K95" sqref="K95"/>
    </sheetView>
  </sheetViews>
  <sheetFormatPr baseColWidth="10" defaultRowHeight="13.8" x14ac:dyDescent="0.25"/>
  <cols>
    <col min="1" max="1" width="6.5546875" customWidth="1"/>
    <col min="2" max="2" width="37" customWidth="1"/>
    <col min="3" max="3" width="9.88671875" style="37" hidden="1" customWidth="1"/>
    <col min="4" max="4" width="10" style="45" hidden="1" customWidth="1"/>
    <col min="5" max="5" width="9.88671875" style="37" customWidth="1"/>
    <col min="6" max="6" width="10" style="45" customWidth="1"/>
    <col min="7" max="7" width="55.44140625" customWidth="1"/>
    <col min="8" max="8" width="11.6640625" style="74" customWidth="1"/>
  </cols>
  <sheetData>
    <row r="1" spans="1:9" s="3" customFormat="1" x14ac:dyDescent="0.25">
      <c r="A1" s="15" t="s">
        <v>51</v>
      </c>
      <c r="B1" s="22"/>
      <c r="C1" s="23"/>
      <c r="D1" s="38"/>
      <c r="E1" s="23"/>
      <c r="F1" s="38"/>
      <c r="G1" s="22"/>
      <c r="H1" s="95"/>
    </row>
    <row r="2" spans="1:9" s="2" customFormat="1" ht="15" x14ac:dyDescent="0.25">
      <c r="A2" s="16" t="s">
        <v>5</v>
      </c>
      <c r="B2" s="17" t="s">
        <v>3</v>
      </c>
      <c r="C2" s="24" t="s">
        <v>2</v>
      </c>
      <c r="D2" s="39">
        <v>2024</v>
      </c>
      <c r="E2" s="24" t="s">
        <v>2</v>
      </c>
      <c r="F2" s="39">
        <v>2026</v>
      </c>
      <c r="G2" s="11" t="s">
        <v>32</v>
      </c>
      <c r="H2" s="96" t="s">
        <v>34</v>
      </c>
    </row>
    <row r="3" spans="1:9" s="2" customFormat="1" ht="15" x14ac:dyDescent="0.25">
      <c r="A3" s="7"/>
      <c r="B3" s="5"/>
      <c r="C3" s="25" t="s">
        <v>27</v>
      </c>
      <c r="D3" s="40" t="s">
        <v>28</v>
      </c>
      <c r="E3" s="25" t="s">
        <v>27</v>
      </c>
      <c r="F3" s="40" t="s">
        <v>28</v>
      </c>
      <c r="G3" s="11" t="s">
        <v>67</v>
      </c>
      <c r="H3" s="96"/>
    </row>
    <row r="4" spans="1:9" s="3" customFormat="1" ht="15.6" x14ac:dyDescent="0.3">
      <c r="A4" s="18"/>
      <c r="B4" s="19" t="s">
        <v>48</v>
      </c>
      <c r="C4" s="26"/>
      <c r="D4" s="41"/>
      <c r="E4" s="26"/>
      <c r="F4" s="41"/>
      <c r="G4" s="20"/>
      <c r="H4" s="97"/>
    </row>
    <row r="5" spans="1:9" s="2" customFormat="1" x14ac:dyDescent="0.25">
      <c r="A5" s="4">
        <v>50002</v>
      </c>
      <c r="B5" s="46" t="s">
        <v>37</v>
      </c>
      <c r="C5" s="56">
        <v>3921124</v>
      </c>
      <c r="D5" s="56"/>
      <c r="E5" s="132">
        <v>3935640</v>
      </c>
      <c r="F5" s="56"/>
      <c r="G5" s="86" t="s">
        <v>269</v>
      </c>
      <c r="H5" s="87" t="s">
        <v>36</v>
      </c>
    </row>
    <row r="6" spans="1:9" s="2" customFormat="1" x14ac:dyDescent="0.25">
      <c r="A6" s="4">
        <v>50003</v>
      </c>
      <c r="B6" s="46" t="s">
        <v>194</v>
      </c>
      <c r="C6" s="56">
        <v>1827402</v>
      </c>
      <c r="D6" s="56"/>
      <c r="E6" s="56">
        <v>2134116</v>
      </c>
      <c r="F6" s="56"/>
      <c r="G6" s="86" t="s">
        <v>282</v>
      </c>
      <c r="H6" s="87" t="s">
        <v>36</v>
      </c>
    </row>
    <row r="7" spans="1:9" s="2" customFormat="1" x14ac:dyDescent="0.25">
      <c r="A7" s="56">
        <v>50004</v>
      </c>
      <c r="B7" s="46" t="s">
        <v>209</v>
      </c>
      <c r="C7" s="75">
        <v>3686000</v>
      </c>
      <c r="D7" s="58">
        <v>176000</v>
      </c>
      <c r="E7" s="148">
        <v>3821110</v>
      </c>
      <c r="F7" s="147">
        <v>256100</v>
      </c>
      <c r="G7" s="123" t="s">
        <v>216</v>
      </c>
      <c r="H7" s="87" t="s">
        <v>118</v>
      </c>
    </row>
    <row r="8" spans="1:9" s="2" customFormat="1" x14ac:dyDescent="0.25">
      <c r="A8" s="4">
        <v>50005</v>
      </c>
      <c r="B8" s="46" t="s">
        <v>133</v>
      </c>
      <c r="C8" s="114">
        <v>928942</v>
      </c>
      <c r="D8" s="58"/>
      <c r="E8" s="114"/>
      <c r="F8" s="58"/>
      <c r="G8" s="108" t="s">
        <v>236</v>
      </c>
      <c r="H8" s="87"/>
      <c r="I8" s="127"/>
    </row>
    <row r="9" spans="1:9" s="2" customFormat="1" ht="14.4" x14ac:dyDescent="0.3">
      <c r="A9" s="4">
        <v>50010</v>
      </c>
      <c r="B9" s="4" t="s">
        <v>54</v>
      </c>
      <c r="C9" s="76">
        <v>750000</v>
      </c>
      <c r="D9" s="91"/>
      <c r="E9" s="76">
        <v>880000</v>
      </c>
      <c r="F9" s="91"/>
      <c r="G9" s="108" t="s">
        <v>208</v>
      </c>
      <c r="H9" s="87" t="s">
        <v>36</v>
      </c>
    </row>
    <row r="10" spans="1:9" s="2" customFormat="1" x14ac:dyDescent="0.25">
      <c r="A10" s="4">
        <v>50020</v>
      </c>
      <c r="B10" s="56" t="s">
        <v>70</v>
      </c>
      <c r="C10" s="56">
        <v>12000</v>
      </c>
      <c r="D10" s="77"/>
      <c r="E10" s="56">
        <v>15000</v>
      </c>
      <c r="F10" s="77"/>
      <c r="G10" s="86" t="s">
        <v>86</v>
      </c>
      <c r="H10" s="87" t="s">
        <v>233</v>
      </c>
    </row>
    <row r="11" spans="1:9" s="3" customFormat="1" x14ac:dyDescent="0.25">
      <c r="A11" s="9"/>
      <c r="B11" s="9" t="s">
        <v>55</v>
      </c>
      <c r="C11" s="9"/>
      <c r="D11" s="9"/>
      <c r="E11" s="9"/>
      <c r="F11" s="9"/>
      <c r="G11" s="105"/>
      <c r="H11" s="98"/>
    </row>
    <row r="12" spans="1:9" s="2" customFormat="1" x14ac:dyDescent="0.25">
      <c r="A12" s="4">
        <v>50100</v>
      </c>
      <c r="B12" s="4" t="s">
        <v>6</v>
      </c>
      <c r="C12" s="56">
        <v>100000</v>
      </c>
      <c r="D12" s="56">
        <v>4500</v>
      </c>
      <c r="E12" s="75"/>
      <c r="F12" s="56"/>
      <c r="G12" s="86" t="s">
        <v>238</v>
      </c>
      <c r="H12" s="87" t="s">
        <v>36</v>
      </c>
    </row>
    <row r="13" spans="1:9" s="2" customFormat="1" x14ac:dyDescent="0.25">
      <c r="A13" s="4">
        <v>50200</v>
      </c>
      <c r="B13" s="56" t="s">
        <v>177</v>
      </c>
      <c r="C13" s="56"/>
      <c r="D13" s="56"/>
      <c r="E13" s="56">
        <v>63000</v>
      </c>
      <c r="F13" s="56"/>
      <c r="G13" s="86" t="s">
        <v>189</v>
      </c>
      <c r="H13" s="87" t="s">
        <v>36</v>
      </c>
    </row>
    <row r="14" spans="1:9" s="2" customFormat="1" x14ac:dyDescent="0.25">
      <c r="A14" s="4">
        <v>50300</v>
      </c>
      <c r="B14" s="4" t="s">
        <v>1</v>
      </c>
      <c r="C14" s="75">
        <v>300000</v>
      </c>
      <c r="D14" s="56"/>
      <c r="E14" s="75">
        <v>300000</v>
      </c>
      <c r="F14" s="56"/>
      <c r="G14" s="86" t="s">
        <v>270</v>
      </c>
      <c r="H14" s="87" t="s">
        <v>101</v>
      </c>
      <c r="I14" s="127"/>
    </row>
    <row r="15" spans="1:9" s="2" customFormat="1" x14ac:dyDescent="0.25">
      <c r="A15" s="4">
        <v>50500</v>
      </c>
      <c r="B15" s="56" t="s">
        <v>132</v>
      </c>
      <c r="C15" s="56">
        <v>250000</v>
      </c>
      <c r="D15" s="89"/>
      <c r="E15" s="56">
        <v>30000</v>
      </c>
      <c r="F15" s="89"/>
      <c r="G15" s="86" t="s">
        <v>98</v>
      </c>
      <c r="H15" s="87" t="s">
        <v>36</v>
      </c>
    </row>
    <row r="16" spans="1:9" s="2" customFormat="1" x14ac:dyDescent="0.25">
      <c r="A16" s="4">
        <v>50510</v>
      </c>
      <c r="B16" s="56" t="s">
        <v>109</v>
      </c>
      <c r="C16" s="56">
        <v>20000</v>
      </c>
      <c r="D16" s="89"/>
      <c r="E16" s="141">
        <v>50000</v>
      </c>
      <c r="F16" s="89"/>
      <c r="G16" s="86" t="s">
        <v>156</v>
      </c>
      <c r="H16" s="87" t="s">
        <v>36</v>
      </c>
    </row>
    <row r="17" spans="1:9" s="2" customFormat="1" x14ac:dyDescent="0.25">
      <c r="A17" s="4">
        <v>50520</v>
      </c>
      <c r="B17" s="56" t="s">
        <v>114</v>
      </c>
      <c r="C17" s="56">
        <v>10000</v>
      </c>
      <c r="D17" s="56"/>
      <c r="E17" s="56">
        <v>2000</v>
      </c>
      <c r="F17" s="56"/>
      <c r="G17" s="86" t="s">
        <v>190</v>
      </c>
      <c r="H17" s="87" t="s">
        <v>36</v>
      </c>
    </row>
    <row r="18" spans="1:9" s="2" customFormat="1" x14ac:dyDescent="0.25">
      <c r="A18" s="4">
        <v>50530</v>
      </c>
      <c r="B18" s="4" t="s">
        <v>23</v>
      </c>
      <c r="C18" s="56">
        <v>10000</v>
      </c>
      <c r="D18" s="56"/>
      <c r="E18" s="56">
        <v>10000</v>
      </c>
      <c r="F18" s="56"/>
      <c r="G18" s="86" t="s">
        <v>174</v>
      </c>
      <c r="H18" s="87" t="s">
        <v>36</v>
      </c>
    </row>
    <row r="19" spans="1:9" s="2" customFormat="1" x14ac:dyDescent="0.25">
      <c r="A19" s="4">
        <v>50600</v>
      </c>
      <c r="B19" s="4" t="s">
        <v>33</v>
      </c>
      <c r="C19" s="56">
        <v>600000</v>
      </c>
      <c r="D19" s="56">
        <v>35000</v>
      </c>
      <c r="E19" s="56">
        <v>800000</v>
      </c>
      <c r="F19" s="56">
        <v>25000</v>
      </c>
      <c r="G19" s="86" t="s">
        <v>279</v>
      </c>
      <c r="H19" s="87" t="s">
        <v>36</v>
      </c>
    </row>
    <row r="20" spans="1:9" s="3" customFormat="1" ht="14.25" customHeight="1" x14ac:dyDescent="0.25">
      <c r="A20" s="9"/>
      <c r="B20" s="9" t="s">
        <v>49</v>
      </c>
      <c r="C20" s="9"/>
      <c r="D20" s="9"/>
      <c r="E20" s="9"/>
      <c r="F20" s="9"/>
      <c r="G20" s="106"/>
      <c r="H20" s="98"/>
    </row>
    <row r="21" spans="1:9" s="2" customFormat="1" x14ac:dyDescent="0.25">
      <c r="A21" s="4">
        <v>50700</v>
      </c>
      <c r="B21" s="56" t="s">
        <v>103</v>
      </c>
      <c r="C21" s="56">
        <v>600000</v>
      </c>
      <c r="D21" s="56"/>
      <c r="E21" s="141">
        <v>800000</v>
      </c>
      <c r="F21" s="56"/>
      <c r="G21" s="86" t="s">
        <v>273</v>
      </c>
      <c r="H21" s="87" t="s">
        <v>65</v>
      </c>
    </row>
    <row r="22" spans="1:9" s="2" customFormat="1" x14ac:dyDescent="0.25">
      <c r="A22" s="4">
        <v>50750</v>
      </c>
      <c r="B22" s="56" t="s">
        <v>81</v>
      </c>
      <c r="C22" s="56">
        <v>80000</v>
      </c>
      <c r="D22" s="56">
        <v>80000</v>
      </c>
      <c r="E22" s="56">
        <v>90000</v>
      </c>
      <c r="F22" s="56">
        <v>90000</v>
      </c>
      <c r="G22" s="86" t="s">
        <v>168</v>
      </c>
      <c r="H22" s="87" t="s">
        <v>65</v>
      </c>
    </row>
    <row r="23" spans="1:9" s="2" customFormat="1" x14ac:dyDescent="0.25">
      <c r="A23" s="4">
        <v>50800</v>
      </c>
      <c r="B23" s="4" t="s">
        <v>7</v>
      </c>
      <c r="C23" s="56">
        <v>130000</v>
      </c>
      <c r="D23" s="56"/>
      <c r="E23" s="56">
        <v>125000</v>
      </c>
      <c r="F23" s="56"/>
      <c r="G23" s="86" t="s">
        <v>219</v>
      </c>
      <c r="H23" s="87" t="s">
        <v>36</v>
      </c>
    </row>
    <row r="24" spans="1:9" s="2" customFormat="1" x14ac:dyDescent="0.25">
      <c r="A24" s="4">
        <v>50810</v>
      </c>
      <c r="B24" s="56" t="s">
        <v>119</v>
      </c>
      <c r="C24" s="56">
        <v>8000</v>
      </c>
      <c r="D24" s="56"/>
      <c r="E24" s="56">
        <v>10000</v>
      </c>
      <c r="F24" s="56"/>
      <c r="G24" s="86" t="s">
        <v>155</v>
      </c>
      <c r="H24" s="87" t="s">
        <v>65</v>
      </c>
      <c r="I24" s="127"/>
    </row>
    <row r="25" spans="1:9" s="2" customFormat="1" x14ac:dyDescent="0.25">
      <c r="A25" s="4">
        <v>50820</v>
      </c>
      <c r="B25" s="4" t="s">
        <v>22</v>
      </c>
      <c r="C25" s="75">
        <v>3000</v>
      </c>
      <c r="D25" s="56"/>
      <c r="E25" s="75">
        <v>25000</v>
      </c>
      <c r="F25" s="56"/>
      <c r="G25" s="86" t="s">
        <v>134</v>
      </c>
      <c r="H25" s="87" t="s">
        <v>65</v>
      </c>
    </row>
    <row r="26" spans="1:9" s="1" customFormat="1" x14ac:dyDescent="0.25">
      <c r="A26" s="6"/>
      <c r="B26" s="6" t="s">
        <v>77</v>
      </c>
      <c r="C26" s="6"/>
      <c r="D26" s="6"/>
      <c r="E26" s="6"/>
      <c r="F26" s="6"/>
      <c r="G26" s="107"/>
      <c r="H26" s="72"/>
    </row>
    <row r="27" spans="1:9" s="2" customFormat="1" x14ac:dyDescent="0.25">
      <c r="A27" s="10">
        <v>50000</v>
      </c>
      <c r="B27" s="58" t="s">
        <v>128</v>
      </c>
      <c r="C27" s="56"/>
      <c r="D27" s="56">
        <v>1000</v>
      </c>
      <c r="E27" s="56"/>
      <c r="F27" s="56">
        <v>5000</v>
      </c>
      <c r="G27" s="94" t="s">
        <v>167</v>
      </c>
      <c r="H27" s="87" t="s">
        <v>36</v>
      </c>
    </row>
    <row r="28" spans="1:9" s="2" customFormat="1" x14ac:dyDescent="0.25">
      <c r="A28" s="4">
        <v>50900</v>
      </c>
      <c r="B28" s="56" t="s">
        <v>88</v>
      </c>
      <c r="C28" s="89"/>
      <c r="D28" s="56">
        <v>110000</v>
      </c>
      <c r="E28" s="89"/>
      <c r="F28" s="132">
        <v>125000</v>
      </c>
      <c r="G28" s="86" t="s">
        <v>169</v>
      </c>
      <c r="H28" s="87" t="s">
        <v>39</v>
      </c>
    </row>
    <row r="29" spans="1:9" s="1" customFormat="1" x14ac:dyDescent="0.25">
      <c r="A29" s="6"/>
      <c r="B29" s="6" t="s">
        <v>185</v>
      </c>
      <c r="C29" s="54">
        <f>SUM(C5:C28)</f>
        <v>13236468</v>
      </c>
      <c r="D29" s="54">
        <f>SUM(D5:D28)</f>
        <v>406500</v>
      </c>
      <c r="E29" s="54">
        <f>SUM(E5:E28)</f>
        <v>13090866</v>
      </c>
      <c r="F29" s="54">
        <f>SUM(F5:F28)</f>
        <v>501100</v>
      </c>
      <c r="G29" s="136"/>
      <c r="H29" s="72"/>
    </row>
    <row r="30" spans="1:9" s="2" customFormat="1" x14ac:dyDescent="0.25">
      <c r="A30" s="15" t="s">
        <v>41</v>
      </c>
      <c r="B30" s="14"/>
      <c r="C30" s="30"/>
      <c r="D30" s="43"/>
      <c r="E30" s="30"/>
      <c r="F30" s="43"/>
      <c r="G30" s="14"/>
      <c r="H30" s="80"/>
    </row>
    <row r="31" spans="1:9" s="2" customFormat="1" ht="15" x14ac:dyDescent="0.25">
      <c r="A31" s="16" t="s">
        <v>5</v>
      </c>
      <c r="B31" s="17" t="s">
        <v>3</v>
      </c>
      <c r="C31" s="24" t="s">
        <v>2</v>
      </c>
      <c r="D31" s="39">
        <v>2024</v>
      </c>
      <c r="E31" s="24" t="s">
        <v>2</v>
      </c>
      <c r="F31" s="39">
        <v>2026</v>
      </c>
      <c r="G31" s="11" t="s">
        <v>32</v>
      </c>
      <c r="H31" s="96" t="s">
        <v>34</v>
      </c>
    </row>
    <row r="32" spans="1:9" s="2" customFormat="1" ht="15" x14ac:dyDescent="0.25">
      <c r="A32" s="7"/>
      <c r="B32" s="5"/>
      <c r="C32" s="25" t="s">
        <v>27</v>
      </c>
      <c r="D32" s="40" t="s">
        <v>28</v>
      </c>
      <c r="E32" s="25" t="s">
        <v>27</v>
      </c>
      <c r="F32" s="40" t="s">
        <v>28</v>
      </c>
      <c r="G32" s="11"/>
      <c r="H32" s="96"/>
    </row>
    <row r="33" spans="1:8" s="3" customFormat="1" ht="15.6" x14ac:dyDescent="0.3">
      <c r="A33" s="18"/>
      <c r="B33" s="19" t="s">
        <v>45</v>
      </c>
      <c r="C33" s="26"/>
      <c r="D33" s="41"/>
      <c r="E33" s="26"/>
      <c r="F33" s="41"/>
      <c r="G33" s="20"/>
      <c r="H33" s="97"/>
    </row>
    <row r="34" spans="1:8" s="2" customFormat="1" x14ac:dyDescent="0.25">
      <c r="A34" s="4">
        <v>10001</v>
      </c>
      <c r="B34" s="4" t="s">
        <v>58</v>
      </c>
      <c r="C34" s="57"/>
      <c r="D34" s="66"/>
      <c r="E34" s="57"/>
      <c r="F34" s="66"/>
      <c r="G34" s="86" t="s">
        <v>217</v>
      </c>
      <c r="H34" s="87" t="s">
        <v>36</v>
      </c>
    </row>
    <row r="35" spans="1:8" s="60" customFormat="1" x14ac:dyDescent="0.25">
      <c r="A35" s="56">
        <v>10002</v>
      </c>
      <c r="B35" s="56" t="s">
        <v>76</v>
      </c>
      <c r="C35" s="57"/>
      <c r="D35" s="59"/>
      <c r="E35" s="57"/>
      <c r="F35" s="59"/>
      <c r="G35" s="86" t="s">
        <v>274</v>
      </c>
      <c r="H35" s="87" t="s">
        <v>36</v>
      </c>
    </row>
    <row r="36" spans="1:8" s="2" customFormat="1" x14ac:dyDescent="0.25">
      <c r="A36" s="56">
        <v>10003</v>
      </c>
      <c r="B36" s="56" t="s">
        <v>11</v>
      </c>
      <c r="C36" s="57"/>
      <c r="D36" s="59">
        <v>30000</v>
      </c>
      <c r="E36" s="57"/>
      <c r="F36" s="59">
        <v>35000</v>
      </c>
      <c r="G36" s="86" t="s">
        <v>290</v>
      </c>
      <c r="H36" s="87" t="s">
        <v>36</v>
      </c>
    </row>
    <row r="37" spans="1:8" s="2" customFormat="1" x14ac:dyDescent="0.25">
      <c r="A37" s="56">
        <v>10004</v>
      </c>
      <c r="B37" s="56" t="s">
        <v>175</v>
      </c>
      <c r="C37" s="57"/>
      <c r="D37" s="59">
        <v>40000</v>
      </c>
      <c r="E37" s="57"/>
      <c r="F37" s="59">
        <v>55000</v>
      </c>
      <c r="G37" s="86" t="s">
        <v>157</v>
      </c>
      <c r="H37" s="87" t="s">
        <v>36</v>
      </c>
    </row>
    <row r="38" spans="1:8" s="2" customFormat="1" x14ac:dyDescent="0.25">
      <c r="A38" s="56">
        <v>10010</v>
      </c>
      <c r="B38" s="56" t="s">
        <v>9</v>
      </c>
      <c r="C38" s="57"/>
      <c r="D38" s="59">
        <v>2000</v>
      </c>
      <c r="E38" s="57"/>
      <c r="F38" s="59">
        <v>5000</v>
      </c>
      <c r="G38" s="86" t="s">
        <v>35</v>
      </c>
      <c r="H38" s="87" t="s">
        <v>36</v>
      </c>
    </row>
    <row r="39" spans="1:8" s="2" customFormat="1" x14ac:dyDescent="0.25">
      <c r="A39" s="56">
        <v>10020</v>
      </c>
      <c r="B39" s="56" t="s">
        <v>8</v>
      </c>
      <c r="C39" s="57"/>
      <c r="D39" s="59">
        <v>2000</v>
      </c>
      <c r="E39" s="57"/>
      <c r="F39" s="59">
        <v>5000</v>
      </c>
      <c r="G39" s="86" t="s">
        <v>35</v>
      </c>
      <c r="H39" s="87" t="s">
        <v>36</v>
      </c>
    </row>
    <row r="40" spans="1:8" s="2" customFormat="1" x14ac:dyDescent="0.25">
      <c r="A40" s="56">
        <v>10060</v>
      </c>
      <c r="B40" s="56" t="s">
        <v>57</v>
      </c>
      <c r="C40" s="63">
        <v>5000</v>
      </c>
      <c r="D40" s="59">
        <v>50000</v>
      </c>
      <c r="E40" s="63">
        <v>5000</v>
      </c>
      <c r="F40" s="59">
        <v>55000</v>
      </c>
      <c r="G40" s="86" t="s">
        <v>176</v>
      </c>
      <c r="H40" s="87" t="s">
        <v>36</v>
      </c>
    </row>
    <row r="41" spans="1:8" s="2" customFormat="1" x14ac:dyDescent="0.25">
      <c r="A41" s="56">
        <v>10030</v>
      </c>
      <c r="B41" s="56" t="s">
        <v>4</v>
      </c>
      <c r="C41" s="57"/>
      <c r="D41" s="59">
        <v>40000</v>
      </c>
      <c r="E41" s="57"/>
      <c r="F41" s="59">
        <v>40000</v>
      </c>
      <c r="G41" s="86" t="s">
        <v>218</v>
      </c>
      <c r="H41" s="87" t="s">
        <v>36</v>
      </c>
    </row>
    <row r="42" spans="1:8" s="2" customFormat="1" x14ac:dyDescent="0.25">
      <c r="A42" s="56">
        <v>10040</v>
      </c>
      <c r="B42" s="56" t="s">
        <v>252</v>
      </c>
      <c r="C42" s="57"/>
      <c r="D42" s="59">
        <v>20000</v>
      </c>
      <c r="E42" s="57"/>
      <c r="F42" s="59">
        <v>12000</v>
      </c>
      <c r="G42" s="86" t="s">
        <v>160</v>
      </c>
      <c r="H42" s="87" t="s">
        <v>36</v>
      </c>
    </row>
    <row r="43" spans="1:8" s="2" customFormat="1" x14ac:dyDescent="0.25">
      <c r="A43" s="4">
        <v>10090</v>
      </c>
      <c r="B43" s="56" t="s">
        <v>21</v>
      </c>
      <c r="C43" s="57"/>
      <c r="D43" s="59">
        <v>3000</v>
      </c>
      <c r="E43" s="57"/>
      <c r="F43" s="59">
        <v>3000</v>
      </c>
      <c r="G43" s="86" t="s">
        <v>110</v>
      </c>
      <c r="H43" s="87" t="s">
        <v>36</v>
      </c>
    </row>
    <row r="44" spans="1:8" s="3" customFormat="1" x14ac:dyDescent="0.25">
      <c r="A44" s="9"/>
      <c r="B44" s="9" t="s">
        <v>102</v>
      </c>
      <c r="C44" s="27"/>
      <c r="D44" s="42"/>
      <c r="E44" s="27"/>
      <c r="F44" s="42"/>
      <c r="G44" s="106"/>
      <c r="H44" s="98"/>
    </row>
    <row r="45" spans="1:8" s="2" customFormat="1" x14ac:dyDescent="0.25">
      <c r="A45" s="4">
        <v>95000</v>
      </c>
      <c r="B45" s="56" t="s">
        <v>20</v>
      </c>
      <c r="C45" s="57"/>
      <c r="D45" s="66">
        <v>1050000</v>
      </c>
      <c r="E45" s="57"/>
      <c r="F45" s="66">
        <v>1962000</v>
      </c>
      <c r="G45" s="86" t="s">
        <v>259</v>
      </c>
      <c r="H45" s="87" t="s">
        <v>36</v>
      </c>
    </row>
    <row r="46" spans="1:8" s="2" customFormat="1" x14ac:dyDescent="0.25">
      <c r="A46" s="4">
        <v>95004</v>
      </c>
      <c r="B46" s="56" t="s">
        <v>129</v>
      </c>
      <c r="C46" s="57"/>
      <c r="D46" s="66">
        <v>720000</v>
      </c>
      <c r="E46" s="57"/>
      <c r="F46" s="66">
        <v>785000</v>
      </c>
      <c r="G46" s="86" t="s">
        <v>258</v>
      </c>
      <c r="H46" s="87" t="s">
        <v>36</v>
      </c>
    </row>
    <row r="47" spans="1:8" s="2" customFormat="1" x14ac:dyDescent="0.25">
      <c r="A47" s="4">
        <v>95007</v>
      </c>
      <c r="B47" s="56" t="s">
        <v>74</v>
      </c>
      <c r="C47" s="57"/>
      <c r="D47" s="66">
        <v>430000</v>
      </c>
      <c r="E47" s="57"/>
      <c r="F47" s="66">
        <v>420000</v>
      </c>
      <c r="G47" s="86" t="s">
        <v>193</v>
      </c>
      <c r="H47" s="87" t="s">
        <v>36</v>
      </c>
    </row>
    <row r="48" spans="1:8" s="2" customFormat="1" x14ac:dyDescent="0.25">
      <c r="A48" s="4">
        <v>95010</v>
      </c>
      <c r="B48" s="56" t="s">
        <v>159</v>
      </c>
      <c r="C48" s="57"/>
      <c r="D48" s="59">
        <v>15000</v>
      </c>
      <c r="E48" s="57"/>
      <c r="F48" s="59">
        <v>10000</v>
      </c>
      <c r="G48" s="86" t="s">
        <v>199</v>
      </c>
      <c r="H48" s="87" t="s">
        <v>36</v>
      </c>
    </row>
    <row r="49" spans="1:8" s="2" customFormat="1" x14ac:dyDescent="0.25">
      <c r="A49" s="4">
        <v>10100</v>
      </c>
      <c r="B49" s="56" t="s">
        <v>130</v>
      </c>
      <c r="C49" s="57"/>
      <c r="D49" s="59">
        <v>5000</v>
      </c>
      <c r="E49" s="57"/>
      <c r="F49" s="59">
        <v>5000</v>
      </c>
      <c r="G49" s="86" t="s">
        <v>69</v>
      </c>
      <c r="H49" s="87" t="s">
        <v>36</v>
      </c>
    </row>
    <row r="50" spans="1:8" s="2" customFormat="1" x14ac:dyDescent="0.25">
      <c r="A50" s="4">
        <v>10150</v>
      </c>
      <c r="B50" s="56" t="s">
        <v>124</v>
      </c>
      <c r="C50" s="57"/>
      <c r="D50" s="59">
        <v>100000</v>
      </c>
      <c r="E50" s="57"/>
      <c r="F50" s="59">
        <v>60000</v>
      </c>
      <c r="G50" s="86" t="s">
        <v>266</v>
      </c>
      <c r="H50" s="87" t="s">
        <v>36</v>
      </c>
    </row>
    <row r="51" spans="1:8" s="2" customFormat="1" x14ac:dyDescent="0.25">
      <c r="A51" s="4">
        <v>10200</v>
      </c>
      <c r="B51" s="56" t="s">
        <v>15</v>
      </c>
      <c r="C51" s="57"/>
      <c r="D51" s="59">
        <v>60000</v>
      </c>
      <c r="E51" s="57"/>
      <c r="F51" s="59">
        <v>110000</v>
      </c>
      <c r="G51" s="86" t="s">
        <v>158</v>
      </c>
      <c r="H51" s="87" t="s">
        <v>36</v>
      </c>
    </row>
    <row r="52" spans="1:8" s="2" customFormat="1" x14ac:dyDescent="0.25">
      <c r="A52" s="4">
        <v>10300</v>
      </c>
      <c r="B52" s="56" t="s">
        <v>16</v>
      </c>
      <c r="C52" s="57"/>
      <c r="D52" s="122">
        <v>230000</v>
      </c>
      <c r="E52" s="57"/>
      <c r="F52" s="59">
        <v>210000</v>
      </c>
      <c r="G52" s="86" t="s">
        <v>251</v>
      </c>
      <c r="H52" s="87" t="s">
        <v>36</v>
      </c>
    </row>
    <row r="53" spans="1:8" s="2" customFormat="1" x14ac:dyDescent="0.25">
      <c r="A53" s="4">
        <v>10400</v>
      </c>
      <c r="B53" s="56" t="s">
        <v>18</v>
      </c>
      <c r="C53" s="57"/>
      <c r="D53" s="121">
        <v>180000</v>
      </c>
      <c r="E53" s="57"/>
      <c r="F53" s="66">
        <v>215000</v>
      </c>
      <c r="G53" s="86" t="s">
        <v>135</v>
      </c>
      <c r="H53" s="87" t="s">
        <v>36</v>
      </c>
    </row>
    <row r="54" spans="1:8" s="2" customFormat="1" x14ac:dyDescent="0.25">
      <c r="A54" s="4">
        <v>10410</v>
      </c>
      <c r="B54" s="56" t="s">
        <v>85</v>
      </c>
      <c r="C54" s="57"/>
      <c r="D54" s="121">
        <v>197000</v>
      </c>
      <c r="E54" s="57"/>
      <c r="F54" s="66">
        <v>150000</v>
      </c>
      <c r="G54" s="86" t="s">
        <v>135</v>
      </c>
      <c r="H54" s="87" t="s">
        <v>36</v>
      </c>
    </row>
    <row r="55" spans="1:8" s="2" customFormat="1" x14ac:dyDescent="0.25">
      <c r="A55" s="4">
        <v>10415</v>
      </c>
      <c r="B55" s="56" t="s">
        <v>154</v>
      </c>
      <c r="C55" s="57"/>
      <c r="D55" s="66">
        <v>240000</v>
      </c>
      <c r="E55" s="57"/>
      <c r="F55" s="66">
        <v>220000</v>
      </c>
      <c r="G55" s="110" t="s">
        <v>210</v>
      </c>
      <c r="H55" s="87" t="s">
        <v>36</v>
      </c>
    </row>
    <row r="56" spans="1:8" s="2" customFormat="1" x14ac:dyDescent="0.25">
      <c r="A56" s="4">
        <v>10420</v>
      </c>
      <c r="B56" s="56" t="s">
        <v>237</v>
      </c>
      <c r="C56" s="57"/>
      <c r="D56" s="66">
        <v>40000</v>
      </c>
      <c r="E56" s="57"/>
      <c r="F56" s="66">
        <v>40000</v>
      </c>
      <c r="G56" s="86" t="s">
        <v>161</v>
      </c>
      <c r="H56" s="87" t="s">
        <v>36</v>
      </c>
    </row>
    <row r="57" spans="1:8" s="2" customFormat="1" x14ac:dyDescent="0.25">
      <c r="A57" s="4">
        <v>10500</v>
      </c>
      <c r="B57" s="56" t="s">
        <v>111</v>
      </c>
      <c r="C57" s="57"/>
      <c r="D57" s="66">
        <v>35000</v>
      </c>
      <c r="E57" s="57"/>
      <c r="F57" s="66">
        <v>60000</v>
      </c>
      <c r="G57" s="86" t="s">
        <v>79</v>
      </c>
      <c r="H57" s="87" t="s">
        <v>36</v>
      </c>
    </row>
    <row r="58" spans="1:8" s="2" customFormat="1" x14ac:dyDescent="0.25">
      <c r="A58" s="4">
        <v>10600</v>
      </c>
      <c r="B58" s="4" t="s">
        <v>19</v>
      </c>
      <c r="C58" s="57"/>
      <c r="D58" s="66">
        <v>4000</v>
      </c>
      <c r="E58" s="57"/>
      <c r="F58" s="66">
        <v>3000</v>
      </c>
      <c r="G58" s="86" t="s">
        <v>79</v>
      </c>
      <c r="H58" s="87" t="s">
        <v>36</v>
      </c>
    </row>
    <row r="59" spans="1:8" s="3" customFormat="1" x14ac:dyDescent="0.25">
      <c r="A59" s="9"/>
      <c r="B59" s="9" t="s">
        <v>47</v>
      </c>
      <c r="C59" s="27"/>
      <c r="D59" s="42"/>
      <c r="E59" s="27"/>
      <c r="F59" s="66"/>
      <c r="G59" s="106"/>
      <c r="H59" s="98"/>
    </row>
    <row r="60" spans="1:8" s="2" customFormat="1" ht="13.2" customHeight="1" x14ac:dyDescent="0.25">
      <c r="A60" s="4">
        <v>10700</v>
      </c>
      <c r="B60" s="4" t="s">
        <v>17</v>
      </c>
      <c r="C60" s="57">
        <v>10000</v>
      </c>
      <c r="D60" s="124">
        <v>120000</v>
      </c>
      <c r="E60" s="57">
        <v>15000</v>
      </c>
      <c r="F60" s="124">
        <v>210000</v>
      </c>
      <c r="G60" s="86" t="s">
        <v>178</v>
      </c>
      <c r="H60" s="87" t="s">
        <v>36</v>
      </c>
    </row>
    <row r="61" spans="1:8" s="2" customFormat="1" x14ac:dyDescent="0.25">
      <c r="A61" s="4">
        <v>10810</v>
      </c>
      <c r="B61" s="56" t="s">
        <v>142</v>
      </c>
      <c r="C61" s="57"/>
      <c r="D61" s="59">
        <v>30000</v>
      </c>
      <c r="E61" s="57"/>
      <c r="F61" s="59">
        <v>20000</v>
      </c>
      <c r="G61" s="86" t="s">
        <v>211</v>
      </c>
      <c r="H61" s="87" t="s">
        <v>36</v>
      </c>
    </row>
    <row r="62" spans="1:8" s="2" customFormat="1" x14ac:dyDescent="0.25">
      <c r="A62" s="10">
        <v>10840</v>
      </c>
      <c r="B62" s="10" t="s">
        <v>38</v>
      </c>
      <c r="C62" s="64"/>
      <c r="D62" s="102">
        <v>14000</v>
      </c>
      <c r="E62" s="64"/>
      <c r="F62" s="102">
        <v>16000</v>
      </c>
      <c r="G62" s="94" t="s">
        <v>80</v>
      </c>
      <c r="H62" s="87" t="s">
        <v>36</v>
      </c>
    </row>
    <row r="63" spans="1:8" s="1" customFormat="1" x14ac:dyDescent="0.25">
      <c r="A63" s="6"/>
      <c r="B63" s="6" t="s">
        <v>184</v>
      </c>
      <c r="C63" s="32">
        <f>SUM(C34:C62)</f>
        <v>15000</v>
      </c>
      <c r="D63" s="52">
        <f>SUM(D34:D62)</f>
        <v>3657000</v>
      </c>
      <c r="E63" s="32">
        <f>SUM(E34:E62)</f>
        <v>20000</v>
      </c>
      <c r="F63" s="52">
        <f>SUM(F33:F62)</f>
        <v>4706000</v>
      </c>
      <c r="G63" s="93"/>
      <c r="H63" s="72"/>
    </row>
    <row r="64" spans="1:8" s="2" customFormat="1" x14ac:dyDescent="0.25">
      <c r="A64" s="15" t="s">
        <v>42</v>
      </c>
      <c r="B64" s="14"/>
      <c r="C64" s="30"/>
      <c r="D64" s="43"/>
      <c r="E64" s="30"/>
      <c r="F64" s="43"/>
      <c r="G64" s="14"/>
      <c r="H64" s="100"/>
    </row>
    <row r="65" spans="1:8" s="2" customFormat="1" ht="15" x14ac:dyDescent="0.25">
      <c r="A65" s="16" t="s">
        <v>5</v>
      </c>
      <c r="B65" s="17" t="s">
        <v>3</v>
      </c>
      <c r="C65" s="47" t="s">
        <v>2</v>
      </c>
      <c r="D65" s="39">
        <v>2024</v>
      </c>
      <c r="E65" s="24" t="s">
        <v>2</v>
      </c>
      <c r="F65" s="39">
        <v>2026</v>
      </c>
      <c r="G65" s="11" t="s">
        <v>32</v>
      </c>
      <c r="H65" s="96" t="s">
        <v>34</v>
      </c>
    </row>
    <row r="66" spans="1:8" s="2" customFormat="1" ht="13.5" customHeight="1" x14ac:dyDescent="0.25">
      <c r="A66" s="7"/>
      <c r="B66" s="5"/>
      <c r="C66" s="48" t="s">
        <v>27</v>
      </c>
      <c r="D66" s="49" t="s">
        <v>28</v>
      </c>
      <c r="E66" s="25" t="s">
        <v>27</v>
      </c>
      <c r="F66" s="40" t="s">
        <v>28</v>
      </c>
      <c r="G66" s="11"/>
      <c r="H66" s="96"/>
    </row>
    <row r="67" spans="1:8" s="3" customFormat="1" ht="12" customHeight="1" x14ac:dyDescent="0.3">
      <c r="A67" s="18"/>
      <c r="B67" s="19" t="s">
        <v>75</v>
      </c>
      <c r="C67" s="26"/>
      <c r="D67" s="41"/>
      <c r="E67" s="26"/>
      <c r="F67" s="41"/>
      <c r="G67" s="20"/>
      <c r="H67" s="97"/>
    </row>
    <row r="68" spans="1:8" s="3" customFormat="1" ht="12" customHeight="1" x14ac:dyDescent="0.25">
      <c r="A68" s="77">
        <v>30000</v>
      </c>
      <c r="B68" s="133" t="s">
        <v>220</v>
      </c>
      <c r="C68" s="26"/>
      <c r="D68" s="41"/>
      <c r="E68" s="26"/>
      <c r="F68" s="142">
        <v>150000</v>
      </c>
      <c r="G68" s="134" t="s">
        <v>286</v>
      </c>
      <c r="H68" s="135" t="s">
        <v>162</v>
      </c>
    </row>
    <row r="69" spans="1:8" s="2" customFormat="1" x14ac:dyDescent="0.25">
      <c r="A69" s="4">
        <v>30005</v>
      </c>
      <c r="B69" s="56" t="s">
        <v>138</v>
      </c>
      <c r="C69" s="57"/>
      <c r="D69" s="66">
        <v>500000</v>
      </c>
      <c r="E69" s="57"/>
      <c r="F69" s="121">
        <v>200000</v>
      </c>
      <c r="G69" s="123" t="s">
        <v>287</v>
      </c>
      <c r="H69" s="87" t="s">
        <v>36</v>
      </c>
    </row>
    <row r="70" spans="1:8" s="2" customFormat="1" x14ac:dyDescent="0.25">
      <c r="A70" s="4">
        <v>30010</v>
      </c>
      <c r="B70" s="56" t="s">
        <v>100</v>
      </c>
      <c r="C70" s="57"/>
      <c r="D70" s="121">
        <v>304000</v>
      </c>
      <c r="E70" s="57"/>
      <c r="F70" s="66">
        <v>415000</v>
      </c>
      <c r="G70" s="123" t="s">
        <v>261</v>
      </c>
      <c r="H70" s="87" t="s">
        <v>36</v>
      </c>
    </row>
    <row r="71" spans="1:8" s="2" customFormat="1" x14ac:dyDescent="0.25">
      <c r="A71" s="4">
        <v>30011</v>
      </c>
      <c r="B71" s="56" t="s">
        <v>112</v>
      </c>
      <c r="C71" s="57"/>
      <c r="D71" s="59"/>
      <c r="E71" s="57"/>
      <c r="F71" s="59"/>
      <c r="G71" s="56" t="s">
        <v>275</v>
      </c>
      <c r="H71" s="87" t="s">
        <v>36</v>
      </c>
    </row>
    <row r="72" spans="1:8" s="2" customFormat="1" x14ac:dyDescent="0.25">
      <c r="A72" s="4">
        <v>30013</v>
      </c>
      <c r="B72" s="56" t="s">
        <v>126</v>
      </c>
      <c r="C72" s="63"/>
      <c r="D72" s="66">
        <v>60000</v>
      </c>
      <c r="E72" s="63"/>
      <c r="F72" s="66">
        <v>10000</v>
      </c>
      <c r="G72" s="55" t="s">
        <v>288</v>
      </c>
      <c r="H72" s="87" t="s">
        <v>162</v>
      </c>
    </row>
    <row r="73" spans="1:8" s="2" customFormat="1" ht="13.95" customHeight="1" x14ac:dyDescent="0.25">
      <c r="A73" s="4">
        <v>30050</v>
      </c>
      <c r="B73" s="56" t="s">
        <v>228</v>
      </c>
      <c r="C73" s="63">
        <v>50000</v>
      </c>
      <c r="D73" s="66">
        <v>100000</v>
      </c>
      <c r="E73" s="63">
        <v>20000</v>
      </c>
      <c r="F73" s="66">
        <v>55000</v>
      </c>
      <c r="G73" s="86" t="s">
        <v>292</v>
      </c>
      <c r="H73" s="87" t="s">
        <v>162</v>
      </c>
    </row>
    <row r="74" spans="1:8" s="2" customFormat="1" x14ac:dyDescent="0.25">
      <c r="A74" s="4">
        <v>30051</v>
      </c>
      <c r="B74" s="56" t="s">
        <v>136</v>
      </c>
      <c r="C74" s="103"/>
      <c r="D74" s="66">
        <v>20000</v>
      </c>
      <c r="E74" s="103"/>
      <c r="F74" s="66">
        <v>20000</v>
      </c>
      <c r="G74" s="86" t="s">
        <v>137</v>
      </c>
      <c r="H74" s="87" t="s">
        <v>162</v>
      </c>
    </row>
    <row r="75" spans="1:8" s="2" customFormat="1" x14ac:dyDescent="0.25">
      <c r="A75" s="4">
        <v>30052</v>
      </c>
      <c r="B75" s="56" t="s">
        <v>234</v>
      </c>
      <c r="C75" s="63"/>
      <c r="D75" s="66">
        <v>60000</v>
      </c>
      <c r="E75" s="63"/>
      <c r="F75" s="66">
        <v>40000</v>
      </c>
      <c r="G75" s="86" t="s">
        <v>207</v>
      </c>
      <c r="H75" s="87" t="s">
        <v>162</v>
      </c>
    </row>
    <row r="76" spans="1:8" s="2" customFormat="1" x14ac:dyDescent="0.25">
      <c r="A76" s="4">
        <v>30053</v>
      </c>
      <c r="B76" s="56" t="s">
        <v>229</v>
      </c>
      <c r="C76" s="63"/>
      <c r="D76" s="59">
        <v>50000</v>
      </c>
      <c r="E76" s="63">
        <v>50000</v>
      </c>
      <c r="F76" s="59">
        <v>160000</v>
      </c>
      <c r="G76" s="86" t="s">
        <v>230</v>
      </c>
      <c r="H76" s="87" t="s">
        <v>36</v>
      </c>
    </row>
    <row r="77" spans="1:8" s="2" customFormat="1" x14ac:dyDescent="0.25">
      <c r="A77" s="4">
        <v>30060</v>
      </c>
      <c r="B77" s="56" t="s">
        <v>125</v>
      </c>
      <c r="C77" s="57"/>
      <c r="D77" s="59">
        <v>40000</v>
      </c>
      <c r="E77" s="57"/>
      <c r="F77" s="59">
        <v>20000</v>
      </c>
      <c r="G77" s="86" t="s">
        <v>276</v>
      </c>
      <c r="H77" s="87" t="s">
        <v>260</v>
      </c>
    </row>
    <row r="78" spans="1:8" s="2" customFormat="1" x14ac:dyDescent="0.25">
      <c r="A78" s="4">
        <v>30070</v>
      </c>
      <c r="B78" s="56" t="s">
        <v>264</v>
      </c>
      <c r="C78" s="57"/>
      <c r="D78" s="59"/>
      <c r="E78" s="57">
        <v>193000</v>
      </c>
      <c r="F78" s="59">
        <v>193000</v>
      </c>
      <c r="G78" s="94" t="s">
        <v>265</v>
      </c>
      <c r="H78" s="87" t="s">
        <v>162</v>
      </c>
    </row>
    <row r="79" spans="1:8" s="2" customFormat="1" x14ac:dyDescent="0.25">
      <c r="A79" s="4">
        <v>30071</v>
      </c>
      <c r="B79" s="56" t="s">
        <v>295</v>
      </c>
      <c r="C79" s="57"/>
      <c r="D79" s="59"/>
      <c r="E79" s="57"/>
      <c r="F79" s="59">
        <v>1000</v>
      </c>
      <c r="G79" s="143" t="s">
        <v>296</v>
      </c>
      <c r="H79" s="87" t="s">
        <v>162</v>
      </c>
    </row>
    <row r="80" spans="1:8" s="2" customFormat="1" ht="14.25" customHeight="1" x14ac:dyDescent="0.25">
      <c r="A80" s="4">
        <v>30080</v>
      </c>
      <c r="B80" s="56" t="s">
        <v>149</v>
      </c>
      <c r="C80" s="28"/>
      <c r="D80" s="59">
        <v>30000</v>
      </c>
      <c r="E80" s="28"/>
      <c r="F80" s="59">
        <v>10000</v>
      </c>
      <c r="G80" s="86" t="s">
        <v>171</v>
      </c>
      <c r="H80" s="87" t="s">
        <v>150</v>
      </c>
    </row>
    <row r="81" spans="1:8" s="2" customFormat="1" x14ac:dyDescent="0.25">
      <c r="A81" s="4">
        <v>30090</v>
      </c>
      <c r="B81" s="56" t="s">
        <v>30</v>
      </c>
      <c r="C81" s="57"/>
      <c r="D81" s="59">
        <v>60000</v>
      </c>
      <c r="E81" s="57"/>
      <c r="F81" s="59">
        <v>60000</v>
      </c>
      <c r="G81" s="86" t="s">
        <v>152</v>
      </c>
      <c r="H81" s="87" t="s">
        <v>39</v>
      </c>
    </row>
    <row r="82" spans="1:8" s="2" customFormat="1" x14ac:dyDescent="0.25">
      <c r="A82" s="4">
        <v>30100</v>
      </c>
      <c r="B82" s="56" t="s">
        <v>123</v>
      </c>
      <c r="C82" s="57"/>
      <c r="D82" s="59">
        <v>10000</v>
      </c>
      <c r="E82" s="57"/>
      <c r="F82" s="59">
        <v>10000</v>
      </c>
      <c r="G82" s="86" t="s">
        <v>172</v>
      </c>
      <c r="H82" s="87" t="s">
        <v>250</v>
      </c>
    </row>
    <row r="83" spans="1:8" s="2" customFormat="1" ht="14.25" customHeight="1" x14ac:dyDescent="0.25">
      <c r="A83" s="4">
        <v>30110</v>
      </c>
      <c r="B83" s="56" t="s">
        <v>31</v>
      </c>
      <c r="C83" s="28"/>
      <c r="D83" s="66">
        <v>5000</v>
      </c>
      <c r="E83" s="28"/>
      <c r="F83" s="66">
        <v>5000</v>
      </c>
      <c r="G83" s="86" t="s">
        <v>40</v>
      </c>
      <c r="H83" s="87" t="s">
        <v>39</v>
      </c>
    </row>
    <row r="84" spans="1:8" s="3" customFormat="1" ht="14.25" customHeight="1" x14ac:dyDescent="0.25">
      <c r="A84" s="21"/>
      <c r="B84" s="9" t="s">
        <v>241</v>
      </c>
      <c r="C84" s="27"/>
      <c r="D84" s="66"/>
      <c r="E84" s="27"/>
      <c r="F84" s="66"/>
      <c r="H84" s="98"/>
    </row>
    <row r="85" spans="1:8" s="3" customFormat="1" x14ac:dyDescent="0.25">
      <c r="A85" s="86">
        <v>30155</v>
      </c>
      <c r="B85" s="56" t="s">
        <v>239</v>
      </c>
      <c r="C85" s="57"/>
      <c r="D85" s="66">
        <v>710000</v>
      </c>
      <c r="E85" s="57"/>
      <c r="F85" s="66">
        <v>780000</v>
      </c>
      <c r="G85" s="86" t="s">
        <v>257</v>
      </c>
      <c r="H85" s="87" t="s">
        <v>36</v>
      </c>
    </row>
    <row r="86" spans="1:8" s="3" customFormat="1" x14ac:dyDescent="0.25">
      <c r="A86" s="86">
        <v>30156</v>
      </c>
      <c r="B86" s="141" t="s">
        <v>235</v>
      </c>
      <c r="C86" s="152">
        <v>40000</v>
      </c>
      <c r="D86" s="121">
        <v>350000</v>
      </c>
      <c r="E86" s="152">
        <v>500000</v>
      </c>
      <c r="F86" s="121">
        <v>300000</v>
      </c>
      <c r="G86" s="86" t="s">
        <v>240</v>
      </c>
      <c r="H86" s="87" t="s">
        <v>164</v>
      </c>
    </row>
    <row r="87" spans="1:8" s="3" customFormat="1" x14ac:dyDescent="0.25">
      <c r="A87" s="86">
        <v>30157</v>
      </c>
      <c r="B87" s="141" t="s">
        <v>198</v>
      </c>
      <c r="C87" s="152"/>
      <c r="D87" s="121"/>
      <c r="E87" s="152">
        <v>721502</v>
      </c>
      <c r="F87" s="121">
        <v>561502</v>
      </c>
      <c r="G87" s="86" t="s">
        <v>281</v>
      </c>
      <c r="H87" s="87" t="s">
        <v>164</v>
      </c>
    </row>
    <row r="88" spans="1:8" s="3" customFormat="1" x14ac:dyDescent="0.25">
      <c r="A88" s="86">
        <v>30158</v>
      </c>
      <c r="B88" s="141" t="s">
        <v>297</v>
      </c>
      <c r="C88" s="152"/>
      <c r="D88" s="121"/>
      <c r="E88" s="152">
        <v>400000</v>
      </c>
      <c r="F88" s="121">
        <v>400000</v>
      </c>
      <c r="G88" s="86" t="s">
        <v>298</v>
      </c>
      <c r="H88" s="87" t="s">
        <v>164</v>
      </c>
    </row>
    <row r="89" spans="1:8" s="3" customFormat="1" ht="14.25" customHeight="1" x14ac:dyDescent="0.25">
      <c r="A89" s="86">
        <v>30160</v>
      </c>
      <c r="B89" s="56" t="s">
        <v>115</v>
      </c>
      <c r="C89" s="27"/>
      <c r="D89" s="62">
        <v>5000</v>
      </c>
      <c r="E89" s="27"/>
      <c r="F89" s="62">
        <v>6000</v>
      </c>
      <c r="G89" s="86" t="s">
        <v>263</v>
      </c>
      <c r="H89" s="87" t="s">
        <v>164</v>
      </c>
    </row>
    <row r="90" spans="1:8" s="3" customFormat="1" x14ac:dyDescent="0.25">
      <c r="A90" s="86">
        <v>30200</v>
      </c>
      <c r="B90" s="56" t="s">
        <v>195</v>
      </c>
      <c r="C90" s="27"/>
      <c r="D90" s="62"/>
      <c r="E90" s="27"/>
      <c r="F90" s="62">
        <v>10000</v>
      </c>
      <c r="G90" s="86" t="s">
        <v>231</v>
      </c>
      <c r="H90" s="87" t="s">
        <v>164</v>
      </c>
    </row>
    <row r="91" spans="1:8" s="2" customFormat="1" x14ac:dyDescent="0.25">
      <c r="A91" s="86">
        <v>30220</v>
      </c>
      <c r="B91" s="56" t="s">
        <v>89</v>
      </c>
      <c r="C91" s="57">
        <v>20000</v>
      </c>
      <c r="D91" s="62">
        <v>120000</v>
      </c>
      <c r="E91" s="57">
        <v>20000</v>
      </c>
      <c r="F91" s="62">
        <v>110000</v>
      </c>
      <c r="G91" s="86" t="s">
        <v>141</v>
      </c>
      <c r="H91" s="87" t="s">
        <v>164</v>
      </c>
    </row>
    <row r="92" spans="1:8" s="2" customFormat="1" ht="13.5" customHeight="1" x14ac:dyDescent="0.25">
      <c r="A92" s="56">
        <v>30211</v>
      </c>
      <c r="B92" s="56" t="s">
        <v>277</v>
      </c>
      <c r="C92" s="61"/>
      <c r="D92" s="128">
        <v>65000</v>
      </c>
      <c r="E92" s="61"/>
      <c r="F92" s="128">
        <v>60000</v>
      </c>
      <c r="G92" s="86" t="s">
        <v>232</v>
      </c>
      <c r="H92" s="87" t="s">
        <v>164</v>
      </c>
    </row>
    <row r="93" spans="1:8" s="3" customFormat="1" x14ac:dyDescent="0.25">
      <c r="A93" s="21"/>
      <c r="B93" s="9" t="s">
        <v>46</v>
      </c>
      <c r="C93" s="27"/>
      <c r="D93" s="116"/>
      <c r="E93" s="27"/>
      <c r="F93" s="116"/>
      <c r="G93" s="92"/>
      <c r="H93" s="98"/>
    </row>
    <row r="94" spans="1:8" s="2" customFormat="1" x14ac:dyDescent="0.25">
      <c r="A94" s="4">
        <v>30500</v>
      </c>
      <c r="B94" s="56" t="s">
        <v>254</v>
      </c>
      <c r="C94" s="57"/>
      <c r="D94" s="111">
        <v>15000</v>
      </c>
      <c r="E94" s="57"/>
      <c r="F94" s="111">
        <v>20000</v>
      </c>
      <c r="G94" s="86" t="s">
        <v>213</v>
      </c>
      <c r="H94" s="87" t="s">
        <v>39</v>
      </c>
    </row>
    <row r="95" spans="1:8" s="2" customFormat="1" x14ac:dyDescent="0.25">
      <c r="A95" s="10">
        <v>30525</v>
      </c>
      <c r="B95" s="58" t="s">
        <v>99</v>
      </c>
      <c r="C95" s="64"/>
      <c r="D95" s="112">
        <v>2000</v>
      </c>
      <c r="E95" s="64"/>
      <c r="F95" s="112">
        <v>2000</v>
      </c>
      <c r="G95" s="94" t="s">
        <v>113</v>
      </c>
      <c r="H95" s="87" t="s">
        <v>36</v>
      </c>
    </row>
    <row r="96" spans="1:8" s="2" customFormat="1" x14ac:dyDescent="0.25">
      <c r="A96" s="58">
        <v>30550</v>
      </c>
      <c r="B96" s="58" t="s">
        <v>93</v>
      </c>
      <c r="C96" s="64"/>
      <c r="D96" s="112">
        <v>5000</v>
      </c>
      <c r="E96" s="64"/>
      <c r="F96" s="112">
        <v>5000</v>
      </c>
      <c r="G96" s="94" t="s">
        <v>131</v>
      </c>
      <c r="H96" s="87" t="s">
        <v>39</v>
      </c>
    </row>
    <row r="97" spans="1:8" s="1" customFormat="1" x14ac:dyDescent="0.25">
      <c r="A97" s="6"/>
      <c r="B97" s="6" t="s">
        <v>186</v>
      </c>
      <c r="C97" s="32">
        <f>SUM(C69:C96)</f>
        <v>110000</v>
      </c>
      <c r="D97" s="32">
        <f>SUM(D67:D96)</f>
        <v>2511000</v>
      </c>
      <c r="E97" s="32">
        <f>SUM(E68:E96)</f>
        <v>1904502</v>
      </c>
      <c r="F97" s="32">
        <f>SUM(F68:F96)</f>
        <v>3603502</v>
      </c>
      <c r="G97" s="136"/>
      <c r="H97" s="72"/>
    </row>
    <row r="98" spans="1:8" s="2" customFormat="1" x14ac:dyDescent="0.25">
      <c r="A98" s="15" t="s">
        <v>44</v>
      </c>
      <c r="B98" s="14"/>
      <c r="C98" s="30"/>
      <c r="D98" s="43"/>
      <c r="E98" s="30"/>
      <c r="F98" s="43"/>
      <c r="G98" s="14"/>
      <c r="H98" s="100"/>
    </row>
    <row r="99" spans="1:8" s="2" customFormat="1" ht="15" x14ac:dyDescent="0.25">
      <c r="A99" s="16" t="s">
        <v>5</v>
      </c>
      <c r="B99" s="17" t="s">
        <v>3</v>
      </c>
      <c r="C99" s="119" t="s">
        <v>2</v>
      </c>
      <c r="D99" s="120">
        <v>2024</v>
      </c>
      <c r="E99" s="119" t="s">
        <v>2</v>
      </c>
      <c r="F99" s="120">
        <v>2026</v>
      </c>
      <c r="G99" s="11" t="s">
        <v>32</v>
      </c>
      <c r="H99" s="96" t="s">
        <v>34</v>
      </c>
    </row>
    <row r="100" spans="1:8" s="2" customFormat="1" ht="15" x14ac:dyDescent="0.25">
      <c r="A100" s="7"/>
      <c r="B100" s="5"/>
      <c r="C100" s="25" t="s">
        <v>27</v>
      </c>
      <c r="D100" s="40" t="s">
        <v>28</v>
      </c>
      <c r="E100" s="25" t="s">
        <v>27</v>
      </c>
      <c r="F100" s="40" t="s">
        <v>28</v>
      </c>
      <c r="G100" s="11"/>
      <c r="H100" s="96"/>
    </row>
    <row r="101" spans="1:8" s="3" customFormat="1" ht="15.6" x14ac:dyDescent="0.3">
      <c r="A101" s="18"/>
      <c r="B101" s="19" t="s">
        <v>94</v>
      </c>
      <c r="C101" s="26"/>
      <c r="D101" s="41"/>
      <c r="E101" s="26"/>
      <c r="F101" s="41"/>
      <c r="G101" s="20"/>
      <c r="H101" s="97"/>
    </row>
    <row r="102" spans="1:8" s="2" customFormat="1" x14ac:dyDescent="0.25">
      <c r="A102" s="13">
        <v>21050</v>
      </c>
      <c r="B102" s="4" t="s">
        <v>12</v>
      </c>
      <c r="C102" s="61">
        <v>50000</v>
      </c>
      <c r="D102" s="62">
        <v>120000</v>
      </c>
      <c r="E102" s="61">
        <v>50000</v>
      </c>
      <c r="F102" s="62">
        <v>130000</v>
      </c>
      <c r="G102" s="56" t="s">
        <v>96</v>
      </c>
      <c r="H102" s="87" t="s">
        <v>162</v>
      </c>
    </row>
    <row r="103" spans="1:8" s="2" customFormat="1" x14ac:dyDescent="0.25">
      <c r="A103" s="13">
        <v>21060</v>
      </c>
      <c r="B103" s="56" t="s">
        <v>116</v>
      </c>
      <c r="C103" s="61"/>
      <c r="D103" s="62">
        <v>100000</v>
      </c>
      <c r="E103" s="61">
        <v>10000</v>
      </c>
      <c r="F103" s="62">
        <v>100000</v>
      </c>
      <c r="G103" s="56" t="s">
        <v>227</v>
      </c>
      <c r="H103" s="87" t="s">
        <v>162</v>
      </c>
    </row>
    <row r="104" spans="1:8" s="2" customFormat="1" x14ac:dyDescent="0.25">
      <c r="A104" s="13">
        <v>21070</v>
      </c>
      <c r="B104" s="56" t="s">
        <v>61</v>
      </c>
      <c r="C104" s="62">
        <v>20000</v>
      </c>
      <c r="D104" s="62">
        <v>40000</v>
      </c>
      <c r="E104" s="62">
        <v>40000</v>
      </c>
      <c r="F104" s="62">
        <v>80000</v>
      </c>
      <c r="G104" s="75" t="s">
        <v>226</v>
      </c>
      <c r="H104" s="87" t="s">
        <v>162</v>
      </c>
    </row>
    <row r="105" spans="1:8" s="60" customFormat="1" x14ac:dyDescent="0.25">
      <c r="A105" s="65">
        <v>21080</v>
      </c>
      <c r="B105" s="56" t="s">
        <v>13</v>
      </c>
      <c r="C105" s="61">
        <v>40000</v>
      </c>
      <c r="D105" s="62">
        <v>80000</v>
      </c>
      <c r="E105" s="61">
        <v>40000</v>
      </c>
      <c r="F105" s="62">
        <v>70000</v>
      </c>
      <c r="G105" s="56" t="s">
        <v>104</v>
      </c>
      <c r="H105" s="87" t="s">
        <v>162</v>
      </c>
    </row>
    <row r="106" spans="1:8" s="2" customFormat="1" x14ac:dyDescent="0.25">
      <c r="A106" s="56"/>
      <c r="B106" s="56"/>
      <c r="C106" s="52">
        <f>SUM(C102:C105)</f>
        <v>110000</v>
      </c>
      <c r="D106" s="52">
        <f>SUM(D102:D105)</f>
        <v>340000</v>
      </c>
      <c r="E106" s="52">
        <f>SUM(E102:E105)</f>
        <v>140000</v>
      </c>
      <c r="F106" s="52">
        <f>SUM(F102:F105)</f>
        <v>380000</v>
      </c>
      <c r="G106" s="86"/>
      <c r="H106" s="87"/>
    </row>
    <row r="107" spans="1:8" s="2" customFormat="1" x14ac:dyDescent="0.25">
      <c r="A107" s="56"/>
      <c r="B107" s="9" t="s">
        <v>95</v>
      </c>
      <c r="C107" s="28"/>
      <c r="D107" s="52"/>
      <c r="E107" s="28"/>
      <c r="F107" s="52"/>
      <c r="G107" s="86"/>
      <c r="H107" s="87"/>
    </row>
    <row r="108" spans="1:8" s="2" customFormat="1" x14ac:dyDescent="0.25">
      <c r="A108" s="56">
        <v>22010</v>
      </c>
      <c r="B108" s="56" t="s">
        <v>183</v>
      </c>
      <c r="C108" s="61"/>
      <c r="D108" s="62">
        <v>304000</v>
      </c>
      <c r="E108" s="61"/>
      <c r="F108" s="62">
        <v>415000</v>
      </c>
      <c r="G108" s="56" t="s">
        <v>261</v>
      </c>
      <c r="H108" s="87" t="s">
        <v>36</v>
      </c>
    </row>
    <row r="109" spans="1:8" s="2" customFormat="1" x14ac:dyDescent="0.25">
      <c r="A109" s="65">
        <v>22050</v>
      </c>
      <c r="B109" s="56" t="s">
        <v>12</v>
      </c>
      <c r="C109" s="61">
        <v>45000</v>
      </c>
      <c r="D109" s="61">
        <v>90000</v>
      </c>
      <c r="E109" s="61">
        <v>50000</v>
      </c>
      <c r="F109" s="61">
        <v>110000</v>
      </c>
      <c r="G109" s="56" t="s">
        <v>87</v>
      </c>
      <c r="H109" s="87" t="s">
        <v>162</v>
      </c>
    </row>
    <row r="110" spans="1:8" s="2" customFormat="1" x14ac:dyDescent="0.25">
      <c r="A110" s="65">
        <v>22060</v>
      </c>
      <c r="B110" s="56" t="s">
        <v>56</v>
      </c>
      <c r="C110" s="61"/>
      <c r="D110" s="61">
        <v>100000</v>
      </c>
      <c r="E110" s="61">
        <v>20000</v>
      </c>
      <c r="F110" s="61">
        <v>110000</v>
      </c>
      <c r="G110" s="56" t="s">
        <v>227</v>
      </c>
      <c r="H110" s="87" t="s">
        <v>162</v>
      </c>
    </row>
    <row r="111" spans="1:8" s="2" customFormat="1" x14ac:dyDescent="0.25">
      <c r="A111" s="65">
        <v>22070</v>
      </c>
      <c r="B111" s="56" t="s">
        <v>62</v>
      </c>
      <c r="C111" s="62">
        <v>20000</v>
      </c>
      <c r="D111" s="62">
        <v>40000</v>
      </c>
      <c r="E111" s="62">
        <v>30000</v>
      </c>
      <c r="F111" s="62">
        <v>60000</v>
      </c>
      <c r="G111" s="75" t="s">
        <v>226</v>
      </c>
      <c r="H111" s="87" t="s">
        <v>162</v>
      </c>
    </row>
    <row r="112" spans="1:8" s="60" customFormat="1" x14ac:dyDescent="0.25">
      <c r="A112" s="65">
        <v>22080</v>
      </c>
      <c r="B112" s="56" t="s">
        <v>13</v>
      </c>
      <c r="C112" s="57">
        <v>40000</v>
      </c>
      <c r="D112" s="57">
        <v>80000</v>
      </c>
      <c r="E112" s="57">
        <v>40000</v>
      </c>
      <c r="F112" s="57">
        <v>70000</v>
      </c>
      <c r="G112" s="56" t="s">
        <v>82</v>
      </c>
      <c r="H112" s="87" t="s">
        <v>162</v>
      </c>
    </row>
    <row r="113" spans="1:8" s="2" customFormat="1" x14ac:dyDescent="0.25">
      <c r="A113" s="65">
        <v>22090</v>
      </c>
      <c r="B113" s="56" t="s">
        <v>105</v>
      </c>
      <c r="C113" s="61"/>
      <c r="D113" s="61">
        <v>2500</v>
      </c>
      <c r="E113" s="61"/>
      <c r="F113" s="61">
        <v>2500</v>
      </c>
      <c r="G113" s="56" t="s">
        <v>59</v>
      </c>
      <c r="H113" s="87" t="s">
        <v>36</v>
      </c>
    </row>
    <row r="114" spans="1:8" s="2" customFormat="1" x14ac:dyDescent="0.25">
      <c r="A114" s="56"/>
      <c r="B114" s="56"/>
      <c r="C114" s="28">
        <f>SUM(C109:C113)</f>
        <v>105000</v>
      </c>
      <c r="D114" s="28">
        <f>SUM(D108:D113)</f>
        <v>616500</v>
      </c>
      <c r="E114" s="28">
        <f>SUM(E108:E113)</f>
        <v>140000</v>
      </c>
      <c r="F114" s="28">
        <f>SUM(F108:F113)</f>
        <v>767500</v>
      </c>
      <c r="G114" s="86"/>
      <c r="H114" s="87"/>
    </row>
    <row r="115" spans="1:8" s="1" customFormat="1" x14ac:dyDescent="0.25">
      <c r="A115" s="4"/>
      <c r="B115" s="9" t="s">
        <v>106</v>
      </c>
      <c r="C115" s="57"/>
      <c r="D115" s="59"/>
      <c r="E115" s="57"/>
      <c r="F115" s="59"/>
      <c r="G115" s="12"/>
      <c r="H115" s="72"/>
    </row>
    <row r="116" spans="1:8" s="1" customFormat="1" x14ac:dyDescent="0.25">
      <c r="A116" s="13">
        <v>28050</v>
      </c>
      <c r="B116" s="56" t="s">
        <v>12</v>
      </c>
      <c r="C116" s="61">
        <v>20000</v>
      </c>
      <c r="D116" s="62">
        <v>50000</v>
      </c>
      <c r="E116" s="61">
        <v>20000</v>
      </c>
      <c r="F116" s="62">
        <v>90000</v>
      </c>
      <c r="G116" s="56" t="s">
        <v>143</v>
      </c>
      <c r="H116" s="87" t="s">
        <v>162</v>
      </c>
    </row>
    <row r="117" spans="1:8" s="1" customFormat="1" x14ac:dyDescent="0.25">
      <c r="A117" s="13">
        <v>28060</v>
      </c>
      <c r="B117" s="56" t="s">
        <v>245</v>
      </c>
      <c r="C117" s="61"/>
      <c r="D117" s="62">
        <v>110000</v>
      </c>
      <c r="E117" s="61"/>
      <c r="F117" s="62">
        <v>100000</v>
      </c>
      <c r="G117" s="56" t="s">
        <v>246</v>
      </c>
      <c r="H117" s="87" t="s">
        <v>162</v>
      </c>
    </row>
    <row r="118" spans="1:8" s="1" customFormat="1" x14ac:dyDescent="0.25">
      <c r="A118" s="53">
        <v>28070</v>
      </c>
      <c r="B118" s="56" t="s">
        <v>107</v>
      </c>
      <c r="C118" s="61"/>
      <c r="D118" s="62">
        <v>60000</v>
      </c>
      <c r="E118" s="61"/>
      <c r="F118" s="62">
        <v>40000</v>
      </c>
      <c r="G118" s="56" t="s">
        <v>247</v>
      </c>
      <c r="H118" s="87" t="s">
        <v>162</v>
      </c>
    </row>
    <row r="119" spans="1:8" s="1" customFormat="1" x14ac:dyDescent="0.25">
      <c r="A119" s="13">
        <v>28080</v>
      </c>
      <c r="B119" s="4" t="s">
        <v>13</v>
      </c>
      <c r="C119" s="69"/>
      <c r="D119" s="57">
        <v>20000</v>
      </c>
      <c r="E119" s="69"/>
      <c r="F119" s="57">
        <v>30000</v>
      </c>
      <c r="G119" s="56" t="s">
        <v>117</v>
      </c>
      <c r="H119" s="87" t="s">
        <v>162</v>
      </c>
    </row>
    <row r="120" spans="1:8" s="1" customFormat="1" x14ac:dyDescent="0.25">
      <c r="A120" s="70"/>
      <c r="B120" s="6" t="s">
        <v>73</v>
      </c>
      <c r="C120" s="33">
        <v>20000</v>
      </c>
      <c r="D120" s="51">
        <f>SUM(D116:D119)</f>
        <v>240000</v>
      </c>
      <c r="E120" s="33">
        <f>SUM(E116:E119)</f>
        <v>20000</v>
      </c>
      <c r="F120" s="51">
        <f>SUM(F116:F119)</f>
        <v>260000</v>
      </c>
      <c r="G120" s="6"/>
      <c r="H120" s="72"/>
    </row>
    <row r="121" spans="1:8" s="3" customFormat="1" x14ac:dyDescent="0.25">
      <c r="A121" s="4"/>
      <c r="B121" s="9" t="s">
        <v>108</v>
      </c>
      <c r="C121" s="67"/>
      <c r="D121" s="68"/>
      <c r="E121" s="67"/>
      <c r="F121" s="68"/>
      <c r="G121" s="21"/>
      <c r="H121" s="98"/>
    </row>
    <row r="122" spans="1:8" s="2" customFormat="1" x14ac:dyDescent="0.25">
      <c r="A122" s="13">
        <v>25050</v>
      </c>
      <c r="B122" s="4" t="s">
        <v>12</v>
      </c>
      <c r="C122" s="61">
        <v>30000</v>
      </c>
      <c r="D122" s="62">
        <v>80000</v>
      </c>
      <c r="E122" s="61">
        <v>100000</v>
      </c>
      <c r="F122" s="62">
        <v>250000</v>
      </c>
      <c r="G122" s="56" t="s">
        <v>244</v>
      </c>
      <c r="H122" s="87" t="s">
        <v>162</v>
      </c>
    </row>
    <row r="123" spans="1:8" s="2" customFormat="1" x14ac:dyDescent="0.25">
      <c r="A123" s="13">
        <v>25060</v>
      </c>
      <c r="B123" s="56" t="s">
        <v>243</v>
      </c>
      <c r="C123" s="61"/>
      <c r="D123" s="62">
        <v>100000</v>
      </c>
      <c r="E123" s="61"/>
      <c r="F123" s="62">
        <v>100000</v>
      </c>
      <c r="G123" s="56" t="s">
        <v>253</v>
      </c>
      <c r="H123" s="87" t="s">
        <v>162</v>
      </c>
    </row>
    <row r="124" spans="1:8" s="2" customFormat="1" x14ac:dyDescent="0.25">
      <c r="A124" s="13">
        <v>25070</v>
      </c>
      <c r="B124" s="4" t="s">
        <v>50</v>
      </c>
      <c r="C124" s="61"/>
      <c r="D124" s="62">
        <v>60000</v>
      </c>
      <c r="E124" s="61"/>
      <c r="F124" s="62">
        <v>40000</v>
      </c>
      <c r="G124" s="56" t="s">
        <v>221</v>
      </c>
      <c r="H124" s="87" t="s">
        <v>162</v>
      </c>
    </row>
    <row r="125" spans="1:8" s="2" customFormat="1" x14ac:dyDescent="0.25">
      <c r="A125" s="13">
        <v>25080</v>
      </c>
      <c r="B125" s="4" t="s">
        <v>13</v>
      </c>
      <c r="C125" s="61"/>
      <c r="D125" s="57">
        <v>30000</v>
      </c>
      <c r="E125" s="61"/>
      <c r="F125" s="57">
        <v>30000</v>
      </c>
      <c r="G125" s="56" t="s">
        <v>117</v>
      </c>
      <c r="H125" s="87" t="s">
        <v>162</v>
      </c>
    </row>
    <row r="126" spans="1:8" s="1" customFormat="1" x14ac:dyDescent="0.25">
      <c r="A126" s="56"/>
      <c r="B126" s="6" t="s">
        <v>73</v>
      </c>
      <c r="C126" s="51">
        <v>30000</v>
      </c>
      <c r="D126" s="51">
        <f>SUM(D122:D125)</f>
        <v>270000</v>
      </c>
      <c r="E126" s="51">
        <f>SUM(E122:E125)</f>
        <v>100000</v>
      </c>
      <c r="F126" s="51">
        <f>SUM(F122:F125)</f>
        <v>420000</v>
      </c>
      <c r="G126" s="56"/>
      <c r="H126" s="72"/>
    </row>
    <row r="127" spans="1:8" s="3" customFormat="1" x14ac:dyDescent="0.25">
      <c r="B127" s="9" t="s">
        <v>173</v>
      </c>
      <c r="C127" s="67"/>
      <c r="D127" s="68"/>
      <c r="E127" s="67"/>
      <c r="F127" s="68"/>
      <c r="G127" s="21"/>
      <c r="H127" s="98"/>
    </row>
    <row r="128" spans="1:8" s="3" customFormat="1" x14ac:dyDescent="0.25">
      <c r="A128" s="65">
        <v>26010</v>
      </c>
      <c r="B128" s="56" t="s">
        <v>52</v>
      </c>
      <c r="C128" s="61"/>
      <c r="D128" s="63">
        <v>810000</v>
      </c>
      <c r="E128" s="61"/>
      <c r="F128" s="63">
        <v>470000</v>
      </c>
      <c r="G128" s="56" t="s">
        <v>262</v>
      </c>
      <c r="H128" s="87" t="s">
        <v>118</v>
      </c>
    </row>
    <row r="129" spans="1:8" s="3" customFormat="1" x14ac:dyDescent="0.25">
      <c r="A129" s="65">
        <v>26015</v>
      </c>
      <c r="B129" s="56" t="s">
        <v>92</v>
      </c>
      <c r="C129" s="61"/>
      <c r="D129" s="63">
        <v>70000</v>
      </c>
      <c r="E129" s="61"/>
      <c r="F129" s="153">
        <v>50000</v>
      </c>
      <c r="G129" s="56" t="s">
        <v>200</v>
      </c>
      <c r="H129" s="87" t="s">
        <v>164</v>
      </c>
    </row>
    <row r="130" spans="1:8" s="2" customFormat="1" ht="14.25" customHeight="1" x14ac:dyDescent="0.25">
      <c r="A130" s="65">
        <v>26020</v>
      </c>
      <c r="B130" s="56" t="s">
        <v>120</v>
      </c>
      <c r="C130" s="61"/>
      <c r="D130" s="63">
        <v>370000</v>
      </c>
      <c r="E130" s="61"/>
      <c r="F130" s="153">
        <v>410000</v>
      </c>
      <c r="G130" s="56" t="s">
        <v>284</v>
      </c>
      <c r="H130" s="87" t="s">
        <v>164</v>
      </c>
    </row>
    <row r="131" spans="1:8" s="2" customFormat="1" x14ac:dyDescent="0.25">
      <c r="A131" s="65">
        <v>26040</v>
      </c>
      <c r="B131" s="56" t="s">
        <v>12</v>
      </c>
      <c r="C131" s="61"/>
      <c r="D131" s="62">
        <v>550000</v>
      </c>
      <c r="E131" s="150">
        <v>40000</v>
      </c>
      <c r="F131" s="150">
        <v>570000</v>
      </c>
      <c r="G131" s="56" t="s">
        <v>285</v>
      </c>
      <c r="H131" s="87" t="s">
        <v>164</v>
      </c>
    </row>
    <row r="132" spans="1:8" s="2" customFormat="1" x14ac:dyDescent="0.25">
      <c r="A132" s="65">
        <v>26050</v>
      </c>
      <c r="B132" s="56" t="s">
        <v>205</v>
      </c>
      <c r="C132" s="61"/>
      <c r="D132" s="62">
        <v>450000</v>
      </c>
      <c r="E132" s="150">
        <v>10000</v>
      </c>
      <c r="F132" s="150">
        <v>450000</v>
      </c>
      <c r="G132" s="56" t="s">
        <v>204</v>
      </c>
      <c r="H132" s="87" t="s">
        <v>164</v>
      </c>
    </row>
    <row r="133" spans="1:8" s="2" customFormat="1" x14ac:dyDescent="0.25">
      <c r="A133" s="65">
        <v>26060</v>
      </c>
      <c r="B133" s="56" t="s">
        <v>63</v>
      </c>
      <c r="C133" s="61"/>
      <c r="D133" s="62"/>
      <c r="E133" s="61"/>
      <c r="F133" s="150">
        <v>300000</v>
      </c>
      <c r="G133" s="56" t="s">
        <v>242</v>
      </c>
      <c r="H133" s="87" t="s">
        <v>164</v>
      </c>
    </row>
    <row r="134" spans="1:8" s="2" customFormat="1" x14ac:dyDescent="0.25">
      <c r="A134" s="65">
        <v>26070</v>
      </c>
      <c r="B134" s="56" t="s">
        <v>201</v>
      </c>
      <c r="C134" s="61"/>
      <c r="D134" s="62">
        <v>100000</v>
      </c>
      <c r="E134" s="149">
        <v>10000</v>
      </c>
      <c r="F134" s="150">
        <v>50000</v>
      </c>
      <c r="G134" s="56" t="s">
        <v>91</v>
      </c>
      <c r="H134" s="87" t="s">
        <v>164</v>
      </c>
    </row>
    <row r="135" spans="1:8" s="2" customFormat="1" x14ac:dyDescent="0.25">
      <c r="A135" s="113"/>
      <c r="B135" s="6" t="s">
        <v>73</v>
      </c>
      <c r="C135" s="51"/>
      <c r="D135" s="51">
        <f>SUM(D128:D134)</f>
        <v>2350000</v>
      </c>
      <c r="E135" s="51">
        <f>SUM(E128:E134)</f>
        <v>60000</v>
      </c>
      <c r="F135" s="154">
        <f>SUM(F128:F134)</f>
        <v>2300000</v>
      </c>
      <c r="G135" s="86"/>
      <c r="H135" s="87"/>
    </row>
    <row r="136" spans="1:8" s="3" customFormat="1" x14ac:dyDescent="0.25">
      <c r="A136" s="9"/>
      <c r="B136" s="9" t="s">
        <v>53</v>
      </c>
      <c r="C136" s="57"/>
      <c r="D136" s="42"/>
      <c r="E136" s="57"/>
      <c r="F136" s="42"/>
      <c r="G136" s="21"/>
      <c r="H136" s="98"/>
    </row>
    <row r="137" spans="1:8" s="2" customFormat="1" x14ac:dyDescent="0.25">
      <c r="A137" s="13">
        <v>27000</v>
      </c>
      <c r="B137" s="56" t="s">
        <v>214</v>
      </c>
      <c r="C137" s="61"/>
      <c r="D137" s="61">
        <v>15000</v>
      </c>
      <c r="E137" s="61"/>
      <c r="F137" s="61">
        <v>150000</v>
      </c>
      <c r="G137" s="56" t="s">
        <v>215</v>
      </c>
      <c r="H137" s="87" t="s">
        <v>163</v>
      </c>
    </row>
    <row r="138" spans="1:8" s="2" customFormat="1" x14ac:dyDescent="0.25">
      <c r="A138" s="13">
        <v>27010</v>
      </c>
      <c r="B138" s="4" t="s">
        <v>66</v>
      </c>
      <c r="C138" s="61"/>
      <c r="D138" s="62">
        <v>980000</v>
      </c>
      <c r="E138" s="61"/>
      <c r="F138" s="150">
        <v>1070000</v>
      </c>
      <c r="G138" s="56" t="s">
        <v>289</v>
      </c>
      <c r="H138" s="87" t="s">
        <v>163</v>
      </c>
    </row>
    <row r="139" spans="1:8" s="2" customFormat="1" x14ac:dyDescent="0.25">
      <c r="A139" s="13">
        <v>27015</v>
      </c>
      <c r="B139" s="56" t="s">
        <v>68</v>
      </c>
      <c r="C139" s="61"/>
      <c r="D139" s="2">
        <v>25000</v>
      </c>
      <c r="E139" s="61"/>
      <c r="F139" s="2">
        <v>20000</v>
      </c>
      <c r="G139" s="56" t="s">
        <v>72</v>
      </c>
      <c r="H139" s="87" t="s">
        <v>163</v>
      </c>
    </row>
    <row r="140" spans="1:8" s="2" customFormat="1" ht="14.25" customHeight="1" x14ac:dyDescent="0.25">
      <c r="A140" s="53">
        <v>27030</v>
      </c>
      <c r="B140" s="56" t="s">
        <v>127</v>
      </c>
      <c r="C140" s="61"/>
      <c r="D140" s="62">
        <v>302000</v>
      </c>
      <c r="E140" s="61"/>
      <c r="F140" s="62">
        <v>780000</v>
      </c>
      <c r="G140" s="56" t="s">
        <v>256</v>
      </c>
      <c r="H140" s="87" t="s">
        <v>163</v>
      </c>
    </row>
    <row r="141" spans="1:8" s="2" customFormat="1" x14ac:dyDescent="0.25">
      <c r="A141" s="53">
        <v>27040</v>
      </c>
      <c r="B141" s="56" t="s">
        <v>179</v>
      </c>
      <c r="C141" s="61"/>
      <c r="D141" s="61">
        <v>50000</v>
      </c>
      <c r="E141" s="61"/>
      <c r="F141" s="61">
        <v>20000</v>
      </c>
      <c r="G141" s="56" t="s">
        <v>248</v>
      </c>
      <c r="H141" s="87" t="s">
        <v>163</v>
      </c>
    </row>
    <row r="142" spans="1:8" s="2" customFormat="1" x14ac:dyDescent="0.25">
      <c r="A142" s="53">
        <v>27045</v>
      </c>
      <c r="B142" s="56" t="s">
        <v>90</v>
      </c>
      <c r="C142" s="61">
        <v>80000</v>
      </c>
      <c r="D142" s="61">
        <v>80000</v>
      </c>
      <c r="E142" s="61">
        <v>80000</v>
      </c>
      <c r="F142" s="61">
        <v>80000</v>
      </c>
      <c r="G142" s="56" t="s">
        <v>249</v>
      </c>
      <c r="H142" s="87" t="s">
        <v>162</v>
      </c>
    </row>
    <row r="143" spans="1:8" s="2" customFormat="1" x14ac:dyDescent="0.25">
      <c r="A143" s="13">
        <v>27050</v>
      </c>
      <c r="B143" s="56" t="s">
        <v>71</v>
      </c>
      <c r="C143" s="61"/>
      <c r="D143" s="61">
        <v>15000</v>
      </c>
      <c r="E143" s="61"/>
      <c r="F143" s="61">
        <v>15000</v>
      </c>
      <c r="G143" s="56" t="s">
        <v>212</v>
      </c>
      <c r="H143" s="87" t="s">
        <v>162</v>
      </c>
    </row>
    <row r="144" spans="1:8" s="2" customFormat="1" x14ac:dyDescent="0.25">
      <c r="A144" s="13">
        <v>27060</v>
      </c>
      <c r="B144" s="56" t="s">
        <v>151</v>
      </c>
      <c r="C144" s="61"/>
      <c r="D144" s="61">
        <v>300000</v>
      </c>
      <c r="E144" s="61"/>
      <c r="F144" s="61">
        <v>300000</v>
      </c>
      <c r="G144" s="56" t="s">
        <v>139</v>
      </c>
      <c r="H144" s="87" t="s">
        <v>163</v>
      </c>
    </row>
    <row r="145" spans="1:8" s="2" customFormat="1" x14ac:dyDescent="0.25">
      <c r="A145" s="131"/>
      <c r="B145" s="6" t="s">
        <v>73</v>
      </c>
      <c r="C145" s="34">
        <f>SUM(C136:C143)</f>
        <v>80000</v>
      </c>
      <c r="D145" s="34">
        <f>SUM(D137:D144)</f>
        <v>1767000</v>
      </c>
      <c r="E145" s="33">
        <f>SUM(E137:E144)</f>
        <v>80000</v>
      </c>
      <c r="F145" s="33">
        <f>SUM(F137:F144)</f>
        <v>2435000</v>
      </c>
      <c r="G145" s="86"/>
      <c r="H145" s="87"/>
    </row>
    <row r="146" spans="1:8" s="1" customFormat="1" x14ac:dyDescent="0.25">
      <c r="B146" s="6" t="s">
        <v>187</v>
      </c>
      <c r="C146" s="34">
        <v>345000</v>
      </c>
      <c r="D146" s="34">
        <v>5903500</v>
      </c>
      <c r="E146" s="34">
        <f>E145+E135+E126+E120+E114+E106</f>
        <v>540000</v>
      </c>
      <c r="F146" s="34">
        <f>F145+F135+F126+F120+F114+F106</f>
        <v>6562500</v>
      </c>
      <c r="G146" s="136"/>
      <c r="H146" s="72"/>
    </row>
    <row r="147" spans="1:8" s="2" customFormat="1" x14ac:dyDescent="0.25">
      <c r="A147" s="15" t="s">
        <v>43</v>
      </c>
      <c r="B147" s="14"/>
      <c r="C147" s="30"/>
      <c r="D147" s="43"/>
      <c r="E147" s="30"/>
      <c r="F147" s="43"/>
      <c r="G147" s="14"/>
      <c r="H147" s="100"/>
    </row>
    <row r="148" spans="1:8" s="2" customFormat="1" ht="15" x14ac:dyDescent="0.25">
      <c r="A148" s="16" t="s">
        <v>5</v>
      </c>
      <c r="B148" s="17" t="s">
        <v>3</v>
      </c>
      <c r="C148" s="24" t="s">
        <v>2</v>
      </c>
      <c r="D148" s="39">
        <v>2024</v>
      </c>
      <c r="E148" s="24" t="s">
        <v>2</v>
      </c>
      <c r="F148" s="39">
        <v>2026</v>
      </c>
      <c r="G148" s="11" t="s">
        <v>32</v>
      </c>
      <c r="H148" s="96" t="s">
        <v>34</v>
      </c>
    </row>
    <row r="149" spans="1:8" s="2" customFormat="1" ht="15" x14ac:dyDescent="0.25">
      <c r="A149" s="7"/>
      <c r="B149" s="5"/>
      <c r="C149" s="25" t="s">
        <v>27</v>
      </c>
      <c r="D149" s="40" t="s">
        <v>28</v>
      </c>
      <c r="E149" s="25" t="s">
        <v>27</v>
      </c>
      <c r="F149" s="40" t="s">
        <v>28</v>
      </c>
      <c r="G149" s="11"/>
      <c r="H149" s="96"/>
    </row>
    <row r="150" spans="1:8" s="2" customFormat="1" x14ac:dyDescent="0.25">
      <c r="A150" s="4">
        <v>40000</v>
      </c>
      <c r="B150" s="81" t="s">
        <v>165</v>
      </c>
      <c r="C150" s="57"/>
      <c r="D150" s="101">
        <v>50000</v>
      </c>
      <c r="E150" s="57">
        <v>20000</v>
      </c>
      <c r="F150" s="101">
        <v>30000</v>
      </c>
      <c r="G150" s="99" t="s">
        <v>267</v>
      </c>
      <c r="H150" s="82" t="s">
        <v>170</v>
      </c>
    </row>
    <row r="151" spans="1:8" s="2" customFormat="1" x14ac:dyDescent="0.25">
      <c r="A151" s="4">
        <v>40005</v>
      </c>
      <c r="B151" s="81" t="s">
        <v>223</v>
      </c>
      <c r="C151" s="57"/>
      <c r="D151" s="101">
        <v>500000</v>
      </c>
      <c r="E151" s="57"/>
      <c r="F151" s="138">
        <v>1800000</v>
      </c>
      <c r="G151" s="99" t="s">
        <v>283</v>
      </c>
      <c r="H151" s="82" t="s">
        <v>170</v>
      </c>
    </row>
    <row r="152" spans="1:8" s="2" customFormat="1" x14ac:dyDescent="0.25">
      <c r="A152" s="4">
        <v>40006</v>
      </c>
      <c r="B152" s="81" t="s">
        <v>222</v>
      </c>
      <c r="C152" s="57">
        <v>500000</v>
      </c>
      <c r="D152" s="101"/>
      <c r="E152" s="63">
        <v>1600000</v>
      </c>
      <c r="F152" s="101"/>
      <c r="G152" s="99" t="s">
        <v>180</v>
      </c>
      <c r="H152" s="82" t="s">
        <v>170</v>
      </c>
    </row>
    <row r="153" spans="1:8" s="2" customFormat="1" x14ac:dyDescent="0.25">
      <c r="A153" s="4">
        <v>40008</v>
      </c>
      <c r="B153" s="81" t="s">
        <v>224</v>
      </c>
      <c r="C153" s="57"/>
      <c r="D153" s="101">
        <v>60000</v>
      </c>
      <c r="E153" s="57"/>
      <c r="F153" s="101"/>
      <c r="G153" s="99" t="s">
        <v>225</v>
      </c>
      <c r="H153" s="82" t="s">
        <v>170</v>
      </c>
    </row>
    <row r="154" spans="1:8" s="2" customFormat="1" x14ac:dyDescent="0.25">
      <c r="A154" s="4">
        <v>40010</v>
      </c>
      <c r="B154" s="81" t="s">
        <v>14</v>
      </c>
      <c r="C154" s="63">
        <v>400000</v>
      </c>
      <c r="D154" s="83">
        <v>90000</v>
      </c>
      <c r="E154" s="63">
        <v>483500</v>
      </c>
      <c r="F154" s="83">
        <v>105000</v>
      </c>
      <c r="G154" s="145" t="s">
        <v>272</v>
      </c>
      <c r="H154" s="82" t="s">
        <v>39</v>
      </c>
    </row>
    <row r="155" spans="1:8" s="2" customFormat="1" x14ac:dyDescent="0.25">
      <c r="A155" s="4">
        <v>40012</v>
      </c>
      <c r="B155" s="81" t="s">
        <v>83</v>
      </c>
      <c r="C155" s="63">
        <v>100000</v>
      </c>
      <c r="D155" s="83">
        <v>100000</v>
      </c>
      <c r="E155" s="63">
        <v>150000</v>
      </c>
      <c r="F155" s="83">
        <v>150000</v>
      </c>
      <c r="G155" s="99" t="s">
        <v>84</v>
      </c>
      <c r="H155" s="82" t="s">
        <v>39</v>
      </c>
    </row>
    <row r="156" spans="1:8" s="2" customFormat="1" x14ac:dyDescent="0.25">
      <c r="A156" s="4">
        <v>40020</v>
      </c>
      <c r="B156" s="81" t="s">
        <v>191</v>
      </c>
      <c r="C156" s="57"/>
      <c r="D156" s="84">
        <v>40000</v>
      </c>
      <c r="E156" s="57"/>
      <c r="F156" s="84">
        <v>60000</v>
      </c>
      <c r="G156" s="99" t="s">
        <v>192</v>
      </c>
      <c r="H156" s="82" t="s">
        <v>39</v>
      </c>
    </row>
    <row r="157" spans="1:8" s="2" customFormat="1" x14ac:dyDescent="0.25">
      <c r="A157" s="56">
        <v>40030</v>
      </c>
      <c r="B157" s="81" t="s">
        <v>60</v>
      </c>
      <c r="C157" s="57"/>
      <c r="D157" s="83">
        <v>40000</v>
      </c>
      <c r="E157" s="57"/>
      <c r="F157" s="139">
        <v>40000</v>
      </c>
      <c r="G157" s="99" t="s">
        <v>271</v>
      </c>
      <c r="H157" s="82" t="s">
        <v>39</v>
      </c>
    </row>
    <row r="158" spans="1:8" s="60" customFormat="1" x14ac:dyDescent="0.25">
      <c r="A158" s="56">
        <v>40040</v>
      </c>
      <c r="B158" s="81" t="s">
        <v>144</v>
      </c>
      <c r="C158" s="57"/>
      <c r="D158" s="83">
        <v>40000</v>
      </c>
      <c r="E158" s="57"/>
      <c r="F158" s="83">
        <v>30000</v>
      </c>
      <c r="G158" s="99" t="s">
        <v>181</v>
      </c>
      <c r="H158" s="82" t="s">
        <v>170</v>
      </c>
    </row>
    <row r="159" spans="1:8" s="60" customFormat="1" x14ac:dyDescent="0.25">
      <c r="A159" s="56">
        <v>40050</v>
      </c>
      <c r="B159" s="81" t="s">
        <v>197</v>
      </c>
      <c r="C159" s="57"/>
      <c r="D159" s="83">
        <v>25000</v>
      </c>
      <c r="E159" s="57"/>
      <c r="F159" s="83">
        <v>20000</v>
      </c>
      <c r="G159" s="99" t="s">
        <v>146</v>
      </c>
      <c r="H159" s="82" t="s">
        <v>39</v>
      </c>
    </row>
    <row r="160" spans="1:8" s="60" customFormat="1" x14ac:dyDescent="0.25">
      <c r="A160" s="56">
        <v>40060</v>
      </c>
      <c r="B160" s="81" t="s">
        <v>147</v>
      </c>
      <c r="C160" s="57"/>
      <c r="D160" s="83">
        <v>20000</v>
      </c>
      <c r="E160" s="57"/>
      <c r="F160" s="83">
        <v>20000</v>
      </c>
      <c r="G160" s="99" t="s">
        <v>148</v>
      </c>
      <c r="H160" s="82" t="s">
        <v>39</v>
      </c>
    </row>
    <row r="161" spans="1:8" s="2" customFormat="1" x14ac:dyDescent="0.25">
      <c r="A161" s="56">
        <v>40070</v>
      </c>
      <c r="B161" s="81" t="s">
        <v>26</v>
      </c>
      <c r="C161" s="57"/>
      <c r="D161" s="83">
        <v>10000</v>
      </c>
      <c r="E161" s="57"/>
      <c r="F161" s="83">
        <v>10000</v>
      </c>
      <c r="G161" s="99" t="s">
        <v>140</v>
      </c>
      <c r="H161" s="82" t="s">
        <v>39</v>
      </c>
    </row>
    <row r="162" spans="1:8" s="2" customFormat="1" x14ac:dyDescent="0.25">
      <c r="A162" s="4">
        <v>40080</v>
      </c>
      <c r="B162" s="81" t="s">
        <v>0</v>
      </c>
      <c r="C162" s="57"/>
      <c r="D162" s="83">
        <v>20000</v>
      </c>
      <c r="E162" s="57"/>
      <c r="F162" s="83">
        <v>30000</v>
      </c>
      <c r="G162" s="99" t="s">
        <v>182</v>
      </c>
      <c r="H162" s="82" t="s">
        <v>39</v>
      </c>
    </row>
    <row r="163" spans="1:8" s="2" customFormat="1" x14ac:dyDescent="0.25">
      <c r="A163" s="4">
        <v>40081</v>
      </c>
      <c r="B163" s="81" t="s">
        <v>203</v>
      </c>
      <c r="C163" s="57"/>
      <c r="D163" s="83">
        <v>10000</v>
      </c>
      <c r="E163" s="57"/>
      <c r="F163" s="83">
        <v>10000</v>
      </c>
      <c r="G163" s="99" t="s">
        <v>166</v>
      </c>
      <c r="H163" s="82" t="s">
        <v>39</v>
      </c>
    </row>
    <row r="164" spans="1:8" s="2" customFormat="1" x14ac:dyDescent="0.25">
      <c r="A164" s="4">
        <v>40082</v>
      </c>
      <c r="B164" s="81" t="s">
        <v>78</v>
      </c>
      <c r="C164" s="57"/>
      <c r="D164" s="83">
        <v>5000</v>
      </c>
      <c r="E164" s="57"/>
      <c r="F164" s="83">
        <v>5000</v>
      </c>
      <c r="G164" s="99" t="s">
        <v>255</v>
      </c>
      <c r="H164" s="82" t="s">
        <v>39</v>
      </c>
    </row>
    <row r="165" spans="1:8" s="2" customFormat="1" x14ac:dyDescent="0.25">
      <c r="A165" s="4">
        <v>40090</v>
      </c>
      <c r="B165" s="81" t="s">
        <v>64</v>
      </c>
      <c r="C165" s="57"/>
      <c r="D165" s="83">
        <v>30000</v>
      </c>
      <c r="E165" s="57"/>
      <c r="F165" s="83">
        <v>50000</v>
      </c>
      <c r="G165" s="86" t="s">
        <v>206</v>
      </c>
      <c r="H165" s="82" t="s">
        <v>39</v>
      </c>
    </row>
    <row r="166" spans="1:8" s="2" customFormat="1" x14ac:dyDescent="0.25">
      <c r="A166" s="4">
        <v>40095</v>
      </c>
      <c r="B166" s="81" t="s">
        <v>153</v>
      </c>
      <c r="C166" s="57"/>
      <c r="D166" s="83">
        <v>450000</v>
      </c>
      <c r="E166" s="63"/>
      <c r="F166" s="83">
        <v>450000</v>
      </c>
      <c r="G166" s="86" t="s">
        <v>196</v>
      </c>
      <c r="H166" s="82" t="s">
        <v>202</v>
      </c>
    </row>
    <row r="167" spans="1:8" s="2" customFormat="1" x14ac:dyDescent="0.25">
      <c r="A167" s="4">
        <v>40100</v>
      </c>
      <c r="B167" s="81" t="s">
        <v>10</v>
      </c>
      <c r="C167" s="57"/>
      <c r="D167" s="83">
        <v>15000</v>
      </c>
      <c r="E167" s="57"/>
      <c r="F167" s="83">
        <v>20000</v>
      </c>
      <c r="G167" s="56" t="s">
        <v>145</v>
      </c>
      <c r="H167" s="82" t="s">
        <v>170</v>
      </c>
    </row>
    <row r="168" spans="1:8" s="1" customFormat="1" x14ac:dyDescent="0.25">
      <c r="A168" s="2"/>
      <c r="B168" s="6" t="s">
        <v>188</v>
      </c>
      <c r="C168" s="32">
        <f>SUM(C152:C167)</f>
        <v>1000000</v>
      </c>
      <c r="D168" s="32">
        <f>SUM(D150:D167)</f>
        <v>1505000</v>
      </c>
      <c r="E168" s="32">
        <f>SUM(E150:E167)</f>
        <v>2253500</v>
      </c>
      <c r="F168" s="32">
        <f>SUM(F150:F167)</f>
        <v>2830000</v>
      </c>
      <c r="H168" s="72"/>
    </row>
    <row r="169" spans="1:8" s="1" customFormat="1" ht="14.4" thickBot="1" x14ac:dyDescent="0.3">
      <c r="A169" s="2"/>
      <c r="B169" s="1" t="s">
        <v>24</v>
      </c>
      <c r="C169" s="1">
        <v>15346468</v>
      </c>
      <c r="D169" s="28">
        <v>14723000</v>
      </c>
      <c r="E169" s="28">
        <f>E168+E146+E97+E63+E29</f>
        <v>17808868</v>
      </c>
      <c r="F169" s="28">
        <f>F168+F146+F97+F63+F29</f>
        <v>18203102</v>
      </c>
      <c r="H169" s="73"/>
    </row>
    <row r="170" spans="1:8" s="1" customFormat="1" ht="14.4" thickBot="1" x14ac:dyDescent="0.3">
      <c r="A170" s="2"/>
      <c r="B170" s="1" t="s">
        <v>25</v>
      </c>
      <c r="C170" s="35">
        <v>623468</v>
      </c>
      <c r="D170" s="71"/>
      <c r="E170" s="35">
        <f>E169-F169</f>
        <v>-394234</v>
      </c>
      <c r="F170" s="71"/>
      <c r="G170" s="88"/>
      <c r="H170" s="137">
        <f>G170-E170</f>
        <v>394234</v>
      </c>
    </row>
    <row r="171" spans="1:8" s="2" customFormat="1" ht="7.95" customHeight="1" x14ac:dyDescent="0.25">
      <c r="A171" s="3"/>
      <c r="C171" s="29"/>
      <c r="D171" s="44"/>
      <c r="E171" s="29"/>
      <c r="F171" s="44"/>
      <c r="H171" s="74"/>
    </row>
    <row r="172" spans="1:8" s="3" customFormat="1" ht="15.6" x14ac:dyDescent="0.3">
      <c r="A172" s="2"/>
      <c r="B172" s="8" t="s">
        <v>29</v>
      </c>
      <c r="C172" s="36">
        <v>2022</v>
      </c>
      <c r="D172" s="36">
        <v>2023</v>
      </c>
      <c r="E172" s="36">
        <v>2025</v>
      </c>
      <c r="F172" s="36">
        <v>2026</v>
      </c>
      <c r="G172" s="129"/>
      <c r="H172" s="130"/>
    </row>
    <row r="173" spans="1:8" s="2" customFormat="1" x14ac:dyDescent="0.25">
      <c r="B173" s="6" t="s">
        <v>294</v>
      </c>
      <c r="C173" s="50">
        <v>10166357</v>
      </c>
      <c r="D173" s="50">
        <v>10454133</v>
      </c>
      <c r="E173" s="153">
        <v>10655421</v>
      </c>
      <c r="F173" s="63">
        <v>11028981</v>
      </c>
      <c r="G173" s="117"/>
      <c r="H173" s="126"/>
    </row>
    <row r="174" spans="1:8" s="2" customFormat="1" x14ac:dyDescent="0.25">
      <c r="B174" s="6" t="s">
        <v>97</v>
      </c>
      <c r="C174" s="31">
        <v>287776</v>
      </c>
      <c r="D174" s="90">
        <v>2268333</v>
      </c>
      <c r="E174" s="55">
        <v>373560</v>
      </c>
      <c r="F174" s="31"/>
      <c r="G174" s="118"/>
      <c r="H174" s="125"/>
    </row>
    <row r="175" spans="1:8" s="2" customFormat="1" x14ac:dyDescent="0.25">
      <c r="B175" s="6" t="s">
        <v>293</v>
      </c>
      <c r="C175" s="31">
        <f>SUM(C173:C174)</f>
        <v>10454133</v>
      </c>
      <c r="D175" s="31">
        <v>8185800</v>
      </c>
      <c r="E175" s="57">
        <v>11028981</v>
      </c>
      <c r="F175" s="31"/>
      <c r="G175" s="151" t="s">
        <v>280</v>
      </c>
      <c r="H175" s="87"/>
    </row>
    <row r="176" spans="1:8" s="2" customFormat="1" x14ac:dyDescent="0.25">
      <c r="B176" s="1"/>
      <c r="C176" s="29"/>
      <c r="D176" s="29"/>
      <c r="E176" s="29"/>
      <c r="F176" s="29"/>
      <c r="G176" s="109"/>
      <c r="H176" s="74"/>
    </row>
    <row r="177" spans="1:8" x14ac:dyDescent="0.25">
      <c r="A177" s="2"/>
      <c r="B177" s="2"/>
      <c r="C177" s="32">
        <v>2022</v>
      </c>
      <c r="D177" s="32">
        <v>2023</v>
      </c>
      <c r="E177" s="32">
        <v>2025</v>
      </c>
      <c r="F177" s="32">
        <v>2026</v>
      </c>
      <c r="G177" s="146" t="s">
        <v>268</v>
      </c>
      <c r="H177" s="78"/>
    </row>
    <row r="178" spans="1:8" x14ac:dyDescent="0.25">
      <c r="A178" s="2"/>
      <c r="B178" s="6" t="s">
        <v>121</v>
      </c>
      <c r="C178" s="59">
        <v>1634228</v>
      </c>
      <c r="D178" s="59">
        <v>1614978</v>
      </c>
      <c r="E178" s="122">
        <v>2008215</v>
      </c>
      <c r="F178" s="122">
        <v>2134116</v>
      </c>
      <c r="G178" s="144" t="s">
        <v>278</v>
      </c>
      <c r="H178" s="78"/>
    </row>
    <row r="179" spans="1:8" x14ac:dyDescent="0.25">
      <c r="A179" s="2"/>
      <c r="B179" s="6" t="s">
        <v>122</v>
      </c>
      <c r="C179" s="59">
        <v>973565</v>
      </c>
      <c r="D179" s="59">
        <v>981923</v>
      </c>
      <c r="E179" s="122">
        <v>895441</v>
      </c>
      <c r="F179" s="122">
        <v>798826</v>
      </c>
      <c r="G179" s="144" t="s">
        <v>291</v>
      </c>
      <c r="H179" s="79"/>
    </row>
    <row r="180" spans="1:8" ht="13.2" x14ac:dyDescent="0.25">
      <c r="A180" s="2"/>
      <c r="C180" s="85"/>
      <c r="D180"/>
      <c r="E180" s="85"/>
      <c r="F180"/>
      <c r="G180" s="115"/>
      <c r="H180"/>
    </row>
    <row r="181" spans="1:8" ht="15" customHeight="1" x14ac:dyDescent="0.25">
      <c r="A181" s="2"/>
      <c r="B181" s="85"/>
      <c r="C181" s="85"/>
      <c r="F181"/>
      <c r="G181" s="85"/>
      <c r="H181"/>
    </row>
    <row r="182" spans="1:8" ht="13.2" x14ac:dyDescent="0.25">
      <c r="A182" s="2"/>
      <c r="B182" s="85"/>
      <c r="C182" s="85"/>
      <c r="F182"/>
      <c r="G182" s="140"/>
      <c r="H182"/>
    </row>
    <row r="183" spans="1:8" ht="13.2" x14ac:dyDescent="0.25">
      <c r="A183" s="2"/>
      <c r="B183" s="85"/>
      <c r="C183"/>
      <c r="F183"/>
      <c r="G183" s="140"/>
      <c r="H183"/>
    </row>
    <row r="184" spans="1:8" ht="13.2" x14ac:dyDescent="0.25">
      <c r="A184" s="2"/>
      <c r="B184" s="85"/>
      <c r="C184"/>
      <c r="F184"/>
      <c r="G184" s="85"/>
      <c r="H184"/>
    </row>
    <row r="185" spans="1:8" ht="13.2" x14ac:dyDescent="0.25">
      <c r="A185" s="2"/>
      <c r="B185" s="55"/>
      <c r="C185" s="85"/>
      <c r="D185"/>
      <c r="E185" s="85"/>
      <c r="F185"/>
      <c r="G185" s="85"/>
      <c r="H185"/>
    </row>
    <row r="186" spans="1:8" ht="13.2" x14ac:dyDescent="0.25">
      <c r="A186" s="2"/>
      <c r="B186" s="55"/>
      <c r="C186" s="85"/>
      <c r="D186"/>
      <c r="E186" s="85"/>
      <c r="F186" s="55"/>
      <c r="G186" s="85"/>
      <c r="H186"/>
    </row>
    <row r="187" spans="1:8" ht="13.2" x14ac:dyDescent="0.25">
      <c r="A187" s="2"/>
      <c r="B187" s="55"/>
      <c r="C187" s="85"/>
      <c r="D187"/>
      <c r="E187" s="85"/>
      <c r="F187"/>
      <c r="G187" s="104"/>
      <c r="H187"/>
    </row>
    <row r="188" spans="1:8" ht="13.2" x14ac:dyDescent="0.25">
      <c r="A188" s="2"/>
      <c r="B188" s="55"/>
      <c r="C188" s="85"/>
      <c r="D188"/>
      <c r="E188" s="85"/>
      <c r="F188"/>
      <c r="G188" s="104"/>
      <c r="H188"/>
    </row>
    <row r="189" spans="1:8" ht="13.2" x14ac:dyDescent="0.25">
      <c r="C189"/>
      <c r="D189"/>
      <c r="E189"/>
      <c r="F189"/>
      <c r="G189" s="104"/>
      <c r="H189"/>
    </row>
    <row r="190" spans="1:8" ht="13.2" x14ac:dyDescent="0.25">
      <c r="C190"/>
      <c r="D190"/>
      <c r="E190"/>
      <c r="F190"/>
      <c r="H190"/>
    </row>
    <row r="191" spans="1:8" ht="13.2" x14ac:dyDescent="0.25">
      <c r="C191"/>
      <c r="D191"/>
      <c r="E191"/>
      <c r="F191"/>
      <c r="G191" s="104"/>
      <c r="H191"/>
    </row>
    <row r="192" spans="1:8" ht="13.2" x14ac:dyDescent="0.25">
      <c r="C192"/>
      <c r="D192"/>
      <c r="E192"/>
      <c r="F192"/>
      <c r="H192"/>
    </row>
    <row r="193" spans="2:8" ht="13.2" x14ac:dyDescent="0.25">
      <c r="C193"/>
      <c r="D193"/>
      <c r="E193"/>
      <c r="F193"/>
      <c r="H193"/>
    </row>
    <row r="194" spans="2:8" ht="13.2" x14ac:dyDescent="0.25">
      <c r="C194"/>
      <c r="D194"/>
      <c r="E194"/>
      <c r="F194"/>
      <c r="H194"/>
    </row>
    <row r="195" spans="2:8" ht="13.2" x14ac:dyDescent="0.25">
      <c r="C195"/>
      <c r="D195"/>
      <c r="E195"/>
      <c r="F195"/>
      <c r="H195"/>
    </row>
    <row r="196" spans="2:8" ht="13.2" x14ac:dyDescent="0.25">
      <c r="C196"/>
      <c r="D196"/>
      <c r="E196"/>
      <c r="F196"/>
      <c r="H196"/>
    </row>
    <row r="197" spans="2:8" ht="13.2" x14ac:dyDescent="0.25">
      <c r="C197"/>
      <c r="D197"/>
      <c r="E197"/>
      <c r="F197"/>
      <c r="H197"/>
    </row>
    <row r="198" spans="2:8" ht="13.2" x14ac:dyDescent="0.25">
      <c r="C198"/>
      <c r="D198"/>
      <c r="E198"/>
      <c r="F198"/>
      <c r="H198"/>
    </row>
    <row r="199" spans="2:8" ht="13.2" x14ac:dyDescent="0.25">
      <c r="C199"/>
      <c r="D199"/>
      <c r="E199"/>
      <c r="F199"/>
      <c r="H199"/>
    </row>
    <row r="200" spans="2:8" ht="13.2" x14ac:dyDescent="0.25">
      <c r="C200"/>
      <c r="D200"/>
      <c r="E200"/>
      <c r="F200"/>
      <c r="H200"/>
    </row>
    <row r="201" spans="2:8" x14ac:dyDescent="0.25">
      <c r="B201" s="55"/>
    </row>
  </sheetData>
  <phoneticPr fontId="0" type="noConversion"/>
  <pageMargins left="0.35433070866141736" right="0.23622047244094491" top="0.51181102362204722" bottom="0.31496062992125984" header="0.19685039370078741" footer="0.31496062992125984"/>
  <pageSetup paperSize="8" fitToHeight="2" orientation="landscape" r:id="rId1"/>
  <headerFooter alignWithMargins="0">
    <oddHeader>&amp;C&amp;16PROSJEKTPLAN  OG BUDSJETT 2026&amp;R2026</oddHeader>
    <oddFooter>&amp;C&amp;P&amp;RAjourført &amp;D</oddFooter>
  </headerFooter>
  <rowBreaks count="3" manualBreakCount="3">
    <brk id="29" max="16383" man="1"/>
    <brk id="63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A7C5D-57F8-4FAF-AB0E-01649783FD62}">
  <dimension ref="A1"/>
  <sheetViews>
    <sheetView topLeftCell="A4"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4BEB-0662-47EB-BCBC-A557F29B4F77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6" sqref="C26"/>
    </sheetView>
  </sheetViews>
  <sheetFormatPr baseColWidth="10" defaultRowHeight="13.2" x14ac:dyDescent="0.25"/>
  <cols>
    <col min="3" max="3" width="77.44140625" customWidth="1"/>
  </cols>
  <sheetData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24" sqref="E24"/>
    </sheetView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466462-bc3c-4a55-9692-5a55445c2259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D399B9A5D3564989DEC33308745E13" ma:contentTypeVersion="17" ma:contentTypeDescription="Opprett et nytt dokument." ma:contentTypeScope="" ma:versionID="7c767784196b5c0face42470c6d89db3">
  <xsd:schema xmlns:xsd="http://www.w3.org/2001/XMLSchema" xmlns:xs="http://www.w3.org/2001/XMLSchema" xmlns:p="http://schemas.microsoft.com/office/2006/metadata/properties" xmlns:ns2="48466462-bc3c-4a55-9692-5a55445c2259" xmlns:ns3="9e538389-cabc-4d4e-918a-8beb7ac0ecaa" targetNamespace="http://schemas.microsoft.com/office/2006/metadata/properties" ma:root="true" ma:fieldsID="2bac134a74cc7f751c93cf34e26b8dc0" ns2:_="" ns3:_="">
    <xsd:import namespace="48466462-bc3c-4a55-9692-5a55445c2259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66462-bc3c-4a55-9692-5a55445c2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04098d-54d4-4325-95e5-1a72a9c9d0af}" ma:internalName="TaxCatchAll" ma:showField="CatchAllData" ma:web="733df60e-6b8c-49a5-a953-39613cb8a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7C432-00B1-45F0-8E09-43E36C14A400}">
  <ds:schemaRefs>
    <ds:schemaRef ds:uri="http://purl.org/dc/terms/"/>
    <ds:schemaRef ds:uri="http://schemas.openxmlformats.org/package/2006/metadata/core-properties"/>
    <ds:schemaRef ds:uri="f6b277fd-a029-4900-b985-7b95e2b0b56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7524694-b7eb-4b69-a9f5-457342c229a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89608C-F33C-4B47-9829-BD529AFD44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3EF38-328B-49DC-B7B3-E82FE93BAB17}"/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Budsjett</vt:lpstr>
      <vt:lpstr>Ark1</vt:lpstr>
      <vt:lpstr>Ark2</vt:lpstr>
      <vt:lpstr>Organisasjon</vt:lpstr>
      <vt:lpstr>Toppidrett</vt:lpstr>
      <vt:lpstr>Arrangement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Nordby, Svenn-Erik</dc:creator>
  <cp:lastModifiedBy>Paulsen, Bengt</cp:lastModifiedBy>
  <cp:lastPrinted>2026-06-17T13:22:03Z</cp:lastPrinted>
  <dcterms:created xsi:type="dcterms:W3CDTF">2000-02-09T15:23:49Z</dcterms:created>
  <dcterms:modified xsi:type="dcterms:W3CDTF">2026-06-19T08:14:27Z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0x010100D9D399B9A5D3564989DEC33308745E13</vt:lpwstr>
  </property>
</Properties>
</file>